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296" windowWidth="5730" windowHeight="664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<sst xmlns="http://schemas.openxmlformats.org/spreadsheetml/2006/main" count="68" uniqueCount="37">
  <si>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 xml:space="preserve">WHEAT </t>
  </si>
  <si>
    <t>SOYBEANS</t>
  </si>
  <si>
    <t>CORN</t>
  </si>
  <si>
    <t>CROP INCOME</t>
  </si>
  <si>
    <t>Yield Per Acre</t>
  </si>
  <si>
    <t>Price Received per Bushel</t>
  </si>
  <si>
    <t>Total Product Return per Acre</t>
  </si>
  <si>
    <t>Miscellaneous Payments</t>
  </si>
  <si>
    <t>DIRECT EXPENSES</t>
  </si>
  <si>
    <t>Seed</t>
  </si>
  <si>
    <t>Fertilizer</t>
  </si>
  <si>
    <t>Crop Chemicals</t>
  </si>
  <si>
    <t>Crop Insurance</t>
  </si>
  <si>
    <t>Fuel and Oil</t>
  </si>
  <si>
    <t>Repairs</t>
  </si>
  <si>
    <t>Custom Hire/Lease</t>
  </si>
  <si>
    <t>Stock Quota Joint Venture</t>
  </si>
  <si>
    <t>Land Rent</t>
  </si>
  <si>
    <t>Drying</t>
  </si>
  <si>
    <t>Operating Interest</t>
  </si>
  <si>
    <t>Miscellaneous</t>
  </si>
  <si>
    <t>TOTAL DIRECT EXPENSE</t>
  </si>
  <si>
    <t>OVERHEAD EXPENSES</t>
  </si>
  <si>
    <t>Overhead Expenses</t>
  </si>
  <si>
    <t>TOTAL OVERHEAD EXPENSE</t>
  </si>
  <si>
    <t>TOTAL EXPENSES/ACRE</t>
  </si>
  <si>
    <t>NET RETURN/ACRE</t>
  </si>
  <si>
    <t>Profit Margin</t>
  </si>
  <si>
    <t>BEP</t>
  </si>
  <si>
    <t>2009 PROJECTED FARM CASH FLOW BY CROP</t>
  </si>
  <si>
    <t>$50 Return/A</t>
  </si>
  <si>
    <t>$100 Return/A</t>
  </si>
  <si>
    <t>$150 Return/A</t>
  </si>
  <si>
    <t>$200 Return/A</t>
  </si>
  <si>
    <t>BARLEY</t>
  </si>
  <si>
    <t>SUNFLOWERS</t>
  </si>
  <si>
    <t>SUGAR BEETS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</si>
</sst>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0.000000000"/>
    <numFmt numFmtId="170" formatCode="0.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b/>
      <i/>
      <u val="single"/>
      <sz val="14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4" fontId="0" fillId="0" borderId="10" xfId="44" applyBorder="1" applyAlignment="1">
      <alignment horizontal="right"/>
    </xf>
    <xf numFmtId="44" fontId="0" fillId="0" borderId="10" xfId="44" applyFont="1" applyBorder="1" applyAlignment="1">
      <alignment horizontal="right"/>
    </xf>
    <xf numFmtId="0" fontId="0" fillId="0" borderId="11" xfId="0" applyBorder="1" applyAlignment="1">
      <alignment/>
    </xf>
    <xf numFmtId="44" fontId="0" fillId="0" borderId="12" xfId="44" applyBorder="1" applyAlignment="1">
      <alignment horizontal="right"/>
    </xf>
    <xf numFmtId="44" fontId="0" fillId="0" borderId="13" xfId="44" applyBorder="1" applyAlignment="1">
      <alignment horizontal="right"/>
    </xf>
    <xf numFmtId="0" fontId="0" fillId="0" borderId="14" xfId="0" applyBorder="1" applyAlignment="1">
      <alignment/>
    </xf>
    <xf numFmtId="44" fontId="0" fillId="0" borderId="15" xfId="44" applyBorder="1" applyAlignment="1">
      <alignment horizontal="right"/>
    </xf>
    <xf numFmtId="0" fontId="0" fillId="0" borderId="16" xfId="0" applyBorder="1" applyAlignment="1">
      <alignment/>
    </xf>
    <xf numFmtId="44" fontId="0" fillId="0" borderId="17" xfId="44" applyBorder="1" applyAlignment="1">
      <alignment horizontal="right"/>
    </xf>
    <xf numFmtId="44" fontId="0" fillId="0" borderId="18" xfId="44" applyBorder="1" applyAlignment="1">
      <alignment horizontal="right"/>
    </xf>
    <xf numFmtId="0" fontId="0" fillId="0" borderId="12" xfId="0" applyBorder="1" applyAlignment="1">
      <alignment/>
    </xf>
    <xf numFmtId="44" fontId="0" fillId="0" borderId="13" xfId="44" applyBorder="1" applyAlignment="1">
      <alignment horizontal="center"/>
    </xf>
    <xf numFmtId="44" fontId="6" fillId="33" borderId="19" xfId="0" applyNumberFormat="1" applyFont="1" applyFill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5" fillId="34" borderId="17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4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6" fillId="34" borderId="0" xfId="0" applyFont="1" applyFill="1" applyAlignment="1">
      <alignment/>
    </xf>
    <xf numFmtId="0" fontId="3" fillId="35" borderId="0" xfId="0" applyFont="1" applyFill="1" applyAlignment="1">
      <alignment/>
    </xf>
    <xf numFmtId="44" fontId="0" fillId="0" borderId="20" xfId="44" applyBorder="1" applyAlignment="1">
      <alignment horizontal="right"/>
    </xf>
    <xf numFmtId="0" fontId="0" fillId="0" borderId="10" xfId="0" applyBorder="1" applyAlignment="1">
      <alignment/>
    </xf>
    <xf numFmtId="0" fontId="3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44" fontId="0" fillId="0" borderId="20" xfId="44" applyFont="1" applyBorder="1" applyAlignment="1">
      <alignment horizontal="right"/>
    </xf>
    <xf numFmtId="10" fontId="3" fillId="34" borderId="21" xfId="44" applyNumberFormat="1" applyFont="1" applyFill="1" applyBorder="1" applyAlignment="1">
      <alignment horizontal="right"/>
    </xf>
    <xf numFmtId="44" fontId="6" fillId="34" borderId="19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44" fontId="6" fillId="35" borderId="22" xfId="44" applyFont="1" applyFill="1" applyBorder="1" applyAlignment="1">
      <alignment horizontal="right"/>
    </xf>
    <xf numFmtId="44" fontId="6" fillId="16" borderId="23" xfId="44" applyFont="1" applyFill="1" applyBorder="1" applyAlignment="1">
      <alignment horizontal="right"/>
    </xf>
    <xf numFmtId="44" fontId="6" fillId="16" borderId="24" xfId="44" applyFont="1" applyFill="1" applyBorder="1" applyAlignment="1">
      <alignment horizontal="right"/>
    </xf>
    <xf numFmtId="44" fontId="6" fillId="16" borderId="25" xfId="44" applyFont="1" applyFill="1" applyBorder="1" applyAlignment="1">
      <alignment horizontal="right"/>
    </xf>
    <xf numFmtId="39" fontId="0" fillId="0" borderId="13" xfId="44" applyNumberFormat="1" applyBorder="1" applyAlignment="1">
      <alignment horizontal="center"/>
    </xf>
    <xf numFmtId="39" fontId="0" fillId="0" borderId="26" xfId="44" applyNumberFormat="1" applyFont="1" applyBorder="1" applyAlignment="1">
      <alignment horizontal="center"/>
    </xf>
    <xf numFmtId="44" fontId="6" fillId="35" borderId="22" xfId="44" applyFont="1" applyFill="1" applyBorder="1" applyAlignment="1">
      <alignment horizontal="center"/>
    </xf>
    <xf numFmtId="44" fontId="5" fillId="34" borderId="27" xfId="44" applyFont="1" applyFill="1" applyBorder="1" applyAlignment="1">
      <alignment horizontal="center"/>
    </xf>
    <xf numFmtId="44" fontId="5" fillId="0" borderId="28" xfId="44" applyFont="1" applyBorder="1" applyAlignment="1">
      <alignment horizontal="center"/>
    </xf>
    <xf numFmtId="44" fontId="5" fillId="0" borderId="29" xfId="44" applyFont="1" applyBorder="1" applyAlignment="1">
      <alignment horizontal="center"/>
    </xf>
    <xf numFmtId="44" fontId="0" fillId="0" borderId="26" xfId="44" applyBorder="1" applyAlignment="1">
      <alignment horizontal="right"/>
    </xf>
    <xf numFmtId="44" fontId="0" fillId="0" borderId="30" xfId="44" applyBorder="1" applyAlignment="1">
      <alignment horizontal="right"/>
    </xf>
    <xf numFmtId="44" fontId="0" fillId="0" borderId="30" xfId="44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57150</xdr:rowOff>
    </xdr:from>
    <xdr:to>
      <xdr:col>5</xdr:col>
      <xdr:colOff>771525</xdr:colOff>
      <xdr:row>4</xdr:row>
      <xdr:rowOff>104775</xdr:rowOff>
    </xdr:to>
    <xdr:pic>
      <xdr:nvPicPr>
        <xdr:cNvPr id="1" name="Picture 1" descr="nc_2cl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57150"/>
          <a:ext cx="3876675" cy="6953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2</xdr:col>
      <xdr:colOff>257175</xdr:colOff>
      <xdr:row>4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85725" y="47625"/>
          <a:ext cx="23526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 Business Management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Randy Zimmerman </a:t>
          </a:r>
        </a:p>
      </xdr:txBody>
    </xdr:sp>
    <xdr:clientData/>
  </xdr:twoCellAnchor>
  <xdr:twoCellAnchor>
    <xdr:from>
      <xdr:col>2</xdr:col>
      <xdr:colOff>57150</xdr:colOff>
      <xdr:row>51</xdr:row>
      <xdr:rowOff>66675</xdr:rowOff>
    </xdr:from>
    <xdr:to>
      <xdr:col>5</xdr:col>
      <xdr:colOff>781050</xdr:colOff>
      <xdr:row>55</xdr:row>
      <xdr:rowOff>133350</xdr:rowOff>
    </xdr:to>
    <xdr:pic>
      <xdr:nvPicPr>
        <xdr:cNvPr id="3" name="Picture 1" descr="nc_2cl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9124950"/>
          <a:ext cx="3981450" cy="7143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57150</xdr:colOff>
      <xdr:row>51</xdr:row>
      <xdr:rowOff>57150</xdr:rowOff>
    </xdr:from>
    <xdr:to>
      <xdr:col>2</xdr:col>
      <xdr:colOff>228600</xdr:colOff>
      <xdr:row>55</xdr:row>
      <xdr:rowOff>133350</xdr:rowOff>
    </xdr:to>
    <xdr:sp>
      <xdr:nvSpPr>
        <xdr:cNvPr id="4" name="Rectangle 2"/>
        <xdr:cNvSpPr>
          <a:spLocks/>
        </xdr:cNvSpPr>
      </xdr:nvSpPr>
      <xdr:spPr>
        <a:xfrm>
          <a:off x="57150" y="9115425"/>
          <a:ext cx="23526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 Business Management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Randy Zimmerman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93"/>
  <sheetViews>
    <sheetView tabSelected="1" zoomScale="70" zoomScaleNormal="70" zoomScalePageLayoutView="0" workbookViewId="0" topLeftCell="A28">
      <selection activeCell="D47" sqref="D47"/>
    </sheetView>
  </sheetViews>
  <sheetFormatPr defaultColWidth="9.140625" defaultRowHeight="12.75"/>
  <cols>
    <col min="1" max="1" width="4.140625" style="0" customWidth="1"/>
    <col min="2" max="2" width="28.57421875" style="0" customWidth="1"/>
    <col min="3" max="5" width="16.28125" style="4" bestFit="1" customWidth="1"/>
    <col min="6" max="6" width="13.140625" style="0" bestFit="1" customWidth="1"/>
    <col min="7" max="7" width="9.28125" style="0" bestFit="1" customWidth="1"/>
  </cols>
  <sheetData>
    <row r="6" spans="1:2" ht="12.75">
      <c r="A6" s="26"/>
      <c r="B6" s="24"/>
    </row>
    <row r="7" spans="1:3" ht="18.75">
      <c r="A7" s="1" t="s">
        <v>29</v>
      </c>
      <c r="B7" s="2"/>
      <c r="C7" s="3"/>
    </row>
    <row r="8" spans="1:2" ht="12.75">
      <c r="A8" s="2"/>
      <c r="B8" s="2"/>
    </row>
    <row r="9" spans="1:5" ht="12.75" customHeight="1" thickBot="1">
      <c r="A9" s="6" t="s">
        <v>3</v>
      </c>
      <c r="C9" s="5" t="s">
        <v>0</v>
      </c>
      <c r="D9" s="5" t="s">
        <v>1</v>
      </c>
      <c r="E9" s="5" t="s">
        <v>2</v>
      </c>
    </row>
    <row r="10" spans="2:5" ht="12.75">
      <c r="B10" s="9" t="s">
        <v>4</v>
      </c>
      <c r="C10" s="44">
        <v>47.5</v>
      </c>
      <c r="D10" s="44">
        <v>33.5</v>
      </c>
      <c r="E10" s="45">
        <v>128</v>
      </c>
    </row>
    <row r="11" spans="2:5" ht="13.5" thickBot="1">
      <c r="B11" s="14" t="s">
        <v>5</v>
      </c>
      <c r="C11" s="16">
        <v>8.4</v>
      </c>
      <c r="D11" s="16">
        <v>9.37</v>
      </c>
      <c r="E11" s="33">
        <v>4.63</v>
      </c>
    </row>
    <row r="12" spans="1:5" ht="18.75" thickBot="1">
      <c r="A12" s="31" t="s">
        <v>6</v>
      </c>
      <c r="B12" s="32"/>
      <c r="C12" s="42">
        <f>(C10*C11)</f>
        <v>399</v>
      </c>
      <c r="D12" s="43">
        <f>(D10*D11)</f>
        <v>313.895</v>
      </c>
      <c r="E12" s="41">
        <f>(E10*E11)</f>
        <v>592.64</v>
      </c>
    </row>
    <row r="13" ht="13.5" thickTop="1"/>
    <row r="14" ht="13.5" thickBot="1">
      <c r="A14" s="6" t="s">
        <v>8</v>
      </c>
    </row>
    <row r="15" spans="2:5" ht="12.75">
      <c r="B15" s="9" t="s">
        <v>9</v>
      </c>
      <c r="C15" s="10">
        <v>30</v>
      </c>
      <c r="D15" s="11">
        <v>53</v>
      </c>
      <c r="E15" s="50">
        <v>80</v>
      </c>
    </row>
    <row r="16" spans="2:5" ht="12.75">
      <c r="B16" s="12" t="s">
        <v>10</v>
      </c>
      <c r="C16" s="13">
        <v>134</v>
      </c>
      <c r="D16" s="7">
        <v>30</v>
      </c>
      <c r="E16" s="51">
        <v>197</v>
      </c>
    </row>
    <row r="17" spans="2:5" ht="12.75">
      <c r="B17" s="12" t="s">
        <v>11</v>
      </c>
      <c r="C17" s="13">
        <v>30</v>
      </c>
      <c r="D17" s="7">
        <v>31</v>
      </c>
      <c r="E17" s="51">
        <v>24</v>
      </c>
    </row>
    <row r="18" spans="2:5" ht="12.75">
      <c r="B18" s="12" t="s">
        <v>12</v>
      </c>
      <c r="C18" s="13">
        <v>26</v>
      </c>
      <c r="D18" s="7">
        <v>21</v>
      </c>
      <c r="E18" s="51">
        <v>34</v>
      </c>
    </row>
    <row r="19" spans="2:5" ht="12.75">
      <c r="B19" s="12" t="s">
        <v>13</v>
      </c>
      <c r="C19" s="13">
        <v>25</v>
      </c>
      <c r="D19" s="7">
        <v>25</v>
      </c>
      <c r="E19" s="51">
        <v>40</v>
      </c>
    </row>
    <row r="20" spans="2:5" ht="12.75">
      <c r="B20" s="12" t="s">
        <v>14</v>
      </c>
      <c r="C20" s="13">
        <v>20</v>
      </c>
      <c r="D20" s="7">
        <v>20</v>
      </c>
      <c r="E20" s="51">
        <v>25</v>
      </c>
    </row>
    <row r="21" spans="2:5" ht="12.75">
      <c r="B21" s="12" t="s">
        <v>15</v>
      </c>
      <c r="C21" s="13"/>
      <c r="D21" s="7"/>
      <c r="E21" s="51">
        <v>0</v>
      </c>
    </row>
    <row r="22" spans="2:5" ht="12.75">
      <c r="B22" s="12" t="s">
        <v>16</v>
      </c>
      <c r="C22" s="13"/>
      <c r="D22" s="7"/>
      <c r="E22" s="51"/>
    </row>
    <row r="23" spans="2:5" ht="12.75">
      <c r="B23" s="12" t="s">
        <v>17</v>
      </c>
      <c r="C23" s="13">
        <v>75</v>
      </c>
      <c r="D23" s="7">
        <v>75</v>
      </c>
      <c r="E23" s="51">
        <v>75</v>
      </c>
    </row>
    <row r="24" spans="2:5" ht="12.75">
      <c r="B24" s="12" t="s">
        <v>18</v>
      </c>
      <c r="C24" s="13"/>
      <c r="D24" s="7"/>
      <c r="E24" s="51">
        <v>25</v>
      </c>
    </row>
    <row r="25" spans="2:5" ht="12.75">
      <c r="B25" s="12" t="s">
        <v>19</v>
      </c>
      <c r="C25" s="13">
        <v>6</v>
      </c>
      <c r="D25" s="7">
        <v>6</v>
      </c>
      <c r="E25" s="51">
        <v>11</v>
      </c>
    </row>
    <row r="26" spans="2:5" ht="13.5" thickBot="1">
      <c r="B26" s="14" t="s">
        <v>20</v>
      </c>
      <c r="C26" s="15">
        <v>3</v>
      </c>
      <c r="D26" s="16">
        <v>3</v>
      </c>
      <c r="E26" s="29">
        <v>5</v>
      </c>
    </row>
    <row r="27" spans="1:5" ht="18.75" thickBot="1">
      <c r="A27" s="38" t="s">
        <v>21</v>
      </c>
      <c r="B27" s="39"/>
      <c r="C27" s="40">
        <f>SUM(C15:C26)</f>
        <v>349</v>
      </c>
      <c r="D27" s="40">
        <f>SUM(D15:D26)</f>
        <v>264</v>
      </c>
      <c r="E27" s="40">
        <f>SUM(E15:E26)</f>
        <v>516</v>
      </c>
    </row>
    <row r="28" ht="13.5" thickTop="1"/>
    <row r="29" ht="13.5" thickBot="1">
      <c r="A29" s="6" t="s">
        <v>22</v>
      </c>
    </row>
    <row r="30" spans="2:5" ht="12.75">
      <c r="B30" s="17" t="s">
        <v>23</v>
      </c>
      <c r="C30" s="11">
        <v>65</v>
      </c>
      <c r="D30" s="11">
        <v>65</v>
      </c>
      <c r="E30" s="18">
        <v>92</v>
      </c>
    </row>
    <row r="31" spans="1:5" ht="18.75" thickBot="1">
      <c r="A31" s="28" t="s">
        <v>24</v>
      </c>
      <c r="B31" s="39"/>
      <c r="C31" s="46">
        <f>SUM(C30:C30)</f>
        <v>65</v>
      </c>
      <c r="D31" s="46">
        <f>SUM(D30:D30)</f>
        <v>65</v>
      </c>
      <c r="E31" s="46">
        <f>SUM(E30:E30)</f>
        <v>92</v>
      </c>
    </row>
    <row r="32" spans="2:5" ht="13.5" thickTop="1">
      <c r="B32" s="30" t="s">
        <v>7</v>
      </c>
      <c r="C32" s="8">
        <v>15</v>
      </c>
      <c r="D32" s="7">
        <v>15</v>
      </c>
      <c r="E32" s="7">
        <v>15</v>
      </c>
    </row>
    <row r="33" spans="1:5" ht="18.75" thickBot="1">
      <c r="A33" s="36" t="s">
        <v>25</v>
      </c>
      <c r="B33" s="37"/>
      <c r="C33" s="19">
        <f>C27+C30-C32</f>
        <v>399</v>
      </c>
      <c r="D33" s="19">
        <f>D27+D30-D32</f>
        <v>314</v>
      </c>
      <c r="E33" s="19">
        <f>E27+E30-E32</f>
        <v>593</v>
      </c>
    </row>
    <row r="34" ht="13.5" thickTop="1"/>
    <row r="35" spans="1:5" ht="18.75" thickBot="1">
      <c r="A35" s="27" t="s">
        <v>26</v>
      </c>
      <c r="B35" s="27"/>
      <c r="C35" s="35">
        <f>C12-C33</f>
        <v>0</v>
      </c>
      <c r="D35" s="35">
        <f>D12-D33</f>
        <v>-0.10500000000001819</v>
      </c>
      <c r="E35" s="35">
        <f>E12-E33</f>
        <v>-0.36000000000001364</v>
      </c>
    </row>
    <row r="36" spans="1:5" ht="17.25" thickBot="1" thickTop="1">
      <c r="A36" s="6"/>
      <c r="B36" s="21" t="s">
        <v>27</v>
      </c>
      <c r="C36" s="34">
        <f>C35/C33</f>
        <v>0</v>
      </c>
      <c r="D36" s="34">
        <f>D35/D33</f>
        <v>-0.00033439490445865663</v>
      </c>
      <c r="E36" s="34">
        <f>E35/E33</f>
        <v>-0.0006070826306914227</v>
      </c>
    </row>
    <row r="37" spans="1:5" ht="13.5" thickBot="1">
      <c r="A37" s="6"/>
      <c r="C37" s="20"/>
      <c r="D37" s="20"/>
      <c r="E37" s="20"/>
    </row>
    <row r="38" spans="2:5" ht="15.75">
      <c r="B38" s="22" t="s">
        <v>28</v>
      </c>
      <c r="C38" s="47">
        <f>C33/C10</f>
        <v>8.4</v>
      </c>
      <c r="D38" s="47">
        <f>D33/D10</f>
        <v>9.373134328358208</v>
      </c>
      <c r="E38" s="47">
        <f>E33/E10</f>
        <v>4.6328125</v>
      </c>
    </row>
    <row r="39" spans="2:5" ht="15.75">
      <c r="B39" s="23" t="s">
        <v>30</v>
      </c>
      <c r="C39" s="48">
        <f>(C33+50)/C10</f>
        <v>9.452631578947368</v>
      </c>
      <c r="D39" s="48">
        <f>(D33+50)/D10</f>
        <v>10.865671641791044</v>
      </c>
      <c r="E39" s="48">
        <f>(E33+50)/E10</f>
        <v>5.0234375</v>
      </c>
    </row>
    <row r="40" spans="2:5" ht="15.75">
      <c r="B40" s="23" t="s">
        <v>31</v>
      </c>
      <c r="C40" s="48">
        <f>(C33+100)/C10</f>
        <v>10.505263157894737</v>
      </c>
      <c r="D40" s="48">
        <f>(D33+100)/D10</f>
        <v>12.35820895522388</v>
      </c>
      <c r="E40" s="48">
        <f>(E33+100)/E10</f>
        <v>5.4140625</v>
      </c>
    </row>
    <row r="41" spans="2:5" ht="15.75">
      <c r="B41" s="23" t="s">
        <v>32</v>
      </c>
      <c r="C41" s="48">
        <f>(C33+150)/C10</f>
        <v>11.557894736842105</v>
      </c>
      <c r="D41" s="48">
        <f>(D33+150)/D10</f>
        <v>13.850746268656716</v>
      </c>
      <c r="E41" s="48">
        <f>(E33+150)/E10</f>
        <v>5.8046875</v>
      </c>
    </row>
    <row r="42" spans="2:5" ht="16.5" thickBot="1">
      <c r="B42" s="25" t="s">
        <v>33</v>
      </c>
      <c r="C42" s="49">
        <f>(C33+200)/C10</f>
        <v>12.610526315789473</v>
      </c>
      <c r="D42" s="49">
        <f>(D33+200)/D10</f>
        <v>15.343283582089553</v>
      </c>
      <c r="E42" s="49">
        <f>(E33+200)/E10</f>
        <v>6.1953125</v>
      </c>
    </row>
    <row r="57" spans="1:2" ht="12.75">
      <c r="A57" s="26"/>
      <c r="B57" s="24"/>
    </row>
    <row r="58" spans="1:3" ht="18.75">
      <c r="A58" s="1" t="s">
        <v>29</v>
      </c>
      <c r="B58" s="2"/>
      <c r="C58" s="3"/>
    </row>
    <row r="59" spans="1:2" ht="12.75">
      <c r="A59" s="2"/>
      <c r="B59" s="2"/>
    </row>
    <row r="60" spans="1:5" ht="13.5" thickBot="1">
      <c r="A60" s="6" t="s">
        <v>3</v>
      </c>
      <c r="C60" s="5" t="s">
        <v>34</v>
      </c>
      <c r="D60" s="5" t="s">
        <v>35</v>
      </c>
      <c r="E60" s="5" t="s">
        <v>36</v>
      </c>
    </row>
    <row r="61" spans="2:5" ht="12.75">
      <c r="B61" s="9" t="s">
        <v>4</v>
      </c>
      <c r="C61" s="45">
        <v>75</v>
      </c>
      <c r="D61" s="45">
        <v>17.5</v>
      </c>
      <c r="E61" s="45">
        <v>21</v>
      </c>
    </row>
    <row r="62" spans="2:5" ht="13.5" thickBot="1">
      <c r="B62" s="14" t="s">
        <v>5</v>
      </c>
      <c r="C62" s="33">
        <v>4.655</v>
      </c>
      <c r="D62" s="33">
        <v>24.23</v>
      </c>
      <c r="E62" s="33">
        <v>42.24</v>
      </c>
    </row>
    <row r="63" spans="1:5" ht="18.75" thickBot="1">
      <c r="A63" s="31" t="s">
        <v>6</v>
      </c>
      <c r="B63" s="32"/>
      <c r="C63" s="41">
        <f>(C61*C62)</f>
        <v>349.125</v>
      </c>
      <c r="D63" s="41">
        <f>(D61*D62)</f>
        <v>424.02500000000003</v>
      </c>
      <c r="E63" s="41">
        <f>(E61*E62)</f>
        <v>887.0400000000001</v>
      </c>
    </row>
    <row r="64" ht="13.5" thickTop="1"/>
    <row r="65" ht="13.5" thickBot="1">
      <c r="A65" s="6" t="s">
        <v>8</v>
      </c>
    </row>
    <row r="66" spans="2:5" ht="12.75">
      <c r="B66" s="9" t="s">
        <v>9</v>
      </c>
      <c r="C66" s="50">
        <v>20</v>
      </c>
      <c r="D66" s="50">
        <v>45</v>
      </c>
      <c r="E66" s="50">
        <v>120</v>
      </c>
    </row>
    <row r="67" spans="2:5" ht="12.75">
      <c r="B67" s="12" t="s">
        <v>10</v>
      </c>
      <c r="C67" s="51">
        <v>90</v>
      </c>
      <c r="D67" s="51">
        <v>100</v>
      </c>
      <c r="E67" s="51">
        <v>135</v>
      </c>
    </row>
    <row r="68" spans="2:5" ht="12.75">
      <c r="B68" s="12" t="s">
        <v>11</v>
      </c>
      <c r="C68" s="51">
        <v>30</v>
      </c>
      <c r="D68" s="51">
        <v>50</v>
      </c>
      <c r="E68" s="51">
        <v>75</v>
      </c>
    </row>
    <row r="69" spans="2:5" ht="12.75">
      <c r="B69" s="12" t="s">
        <v>12</v>
      </c>
      <c r="C69" s="51">
        <v>30</v>
      </c>
      <c r="D69" s="51">
        <v>30</v>
      </c>
      <c r="E69" s="51">
        <v>25</v>
      </c>
    </row>
    <row r="70" spans="2:5" ht="12.75">
      <c r="B70" s="12" t="s">
        <v>13</v>
      </c>
      <c r="C70" s="51">
        <v>25</v>
      </c>
      <c r="D70" s="51">
        <v>35</v>
      </c>
      <c r="E70" s="51">
        <v>75</v>
      </c>
    </row>
    <row r="71" spans="2:5" ht="12.75">
      <c r="B71" s="12" t="s">
        <v>14</v>
      </c>
      <c r="C71" s="51">
        <v>20</v>
      </c>
      <c r="D71" s="51">
        <v>20</v>
      </c>
      <c r="E71" s="51">
        <v>50</v>
      </c>
    </row>
    <row r="72" spans="2:5" ht="12.75">
      <c r="B72" s="12" t="s">
        <v>15</v>
      </c>
      <c r="C72" s="51">
        <v>0</v>
      </c>
      <c r="D72" s="51">
        <v>0</v>
      </c>
      <c r="E72" s="51">
        <v>0</v>
      </c>
    </row>
    <row r="73" spans="2:5" ht="12.75">
      <c r="B73" s="12" t="s">
        <v>16</v>
      </c>
      <c r="C73" s="51"/>
      <c r="D73" s="51"/>
      <c r="E73" s="51">
        <v>150</v>
      </c>
    </row>
    <row r="74" spans="2:5" ht="12.75">
      <c r="B74" s="12" t="s">
        <v>17</v>
      </c>
      <c r="C74" s="51">
        <v>75</v>
      </c>
      <c r="D74" s="51">
        <v>75</v>
      </c>
      <c r="E74" s="51">
        <v>75</v>
      </c>
    </row>
    <row r="75" spans="2:5" ht="12.75">
      <c r="B75" s="12" t="s">
        <v>18</v>
      </c>
      <c r="C75" s="52"/>
      <c r="D75" s="52"/>
      <c r="E75" s="52"/>
    </row>
    <row r="76" spans="2:5" ht="12.75">
      <c r="B76" s="12" t="s">
        <v>19</v>
      </c>
      <c r="C76" s="51">
        <v>6</v>
      </c>
      <c r="D76" s="51">
        <v>6</v>
      </c>
      <c r="E76" s="51">
        <v>17</v>
      </c>
    </row>
    <row r="77" spans="2:5" ht="13.5" thickBot="1">
      <c r="B77" s="14" t="s">
        <v>20</v>
      </c>
      <c r="C77" s="29">
        <v>3</v>
      </c>
      <c r="D77" s="29">
        <v>3</v>
      </c>
      <c r="E77" s="29">
        <v>3</v>
      </c>
    </row>
    <row r="78" spans="1:5" ht="18.75" thickBot="1">
      <c r="A78" s="38" t="s">
        <v>21</v>
      </c>
      <c r="B78" s="39"/>
      <c r="C78" s="40">
        <f>SUM(C66:C77)</f>
        <v>299</v>
      </c>
      <c r="D78" s="40">
        <f>SUM(D66:D77)</f>
        <v>364</v>
      </c>
      <c r="E78" s="40">
        <f>SUM(E66:E77)</f>
        <v>725</v>
      </c>
    </row>
    <row r="79" ht="13.5" thickTop="1"/>
    <row r="80" ht="13.5" thickBot="1">
      <c r="A80" s="6" t="s">
        <v>22</v>
      </c>
    </row>
    <row r="81" spans="2:5" ht="12.75">
      <c r="B81" s="17" t="s">
        <v>23</v>
      </c>
      <c r="C81" s="18">
        <v>65</v>
      </c>
      <c r="D81" s="18">
        <v>75</v>
      </c>
      <c r="E81" s="18">
        <v>177</v>
      </c>
    </row>
    <row r="82" spans="1:5" ht="18.75" thickBot="1">
      <c r="A82" s="28" t="s">
        <v>24</v>
      </c>
      <c r="B82" s="39"/>
      <c r="C82" s="46">
        <f>SUM(C81:C81)</f>
        <v>65</v>
      </c>
      <c r="D82" s="46">
        <f>SUM(D81:D81)</f>
        <v>75</v>
      </c>
      <c r="E82" s="46">
        <f>SUM(E81:E81)</f>
        <v>177</v>
      </c>
    </row>
    <row r="83" spans="2:5" ht="13.5" thickTop="1">
      <c r="B83" s="30" t="s">
        <v>7</v>
      </c>
      <c r="C83" s="7">
        <v>15</v>
      </c>
      <c r="D83" s="7">
        <v>15</v>
      </c>
      <c r="E83" s="7">
        <v>15</v>
      </c>
    </row>
    <row r="84" spans="1:5" ht="18.75" thickBot="1">
      <c r="A84" s="36" t="s">
        <v>25</v>
      </c>
      <c r="B84" s="37"/>
      <c r="C84" s="19">
        <f>C78+C81-C83</f>
        <v>349</v>
      </c>
      <c r="D84" s="19">
        <f>D78+D81-D83</f>
        <v>424</v>
      </c>
      <c r="E84" s="19">
        <f>E78+E81-E83</f>
        <v>887</v>
      </c>
    </row>
    <row r="85" ht="13.5" thickTop="1"/>
    <row r="86" spans="1:5" ht="18.75" thickBot="1">
      <c r="A86" s="27" t="s">
        <v>26</v>
      </c>
      <c r="B86" s="27"/>
      <c r="C86" s="35">
        <f>C63-C84</f>
        <v>0.125</v>
      </c>
      <c r="D86" s="35">
        <f>D63-D84</f>
        <v>0.025000000000034106</v>
      </c>
      <c r="E86" s="35">
        <f>E63-E84</f>
        <v>0.04000000000007731</v>
      </c>
    </row>
    <row r="87" spans="1:5" ht="17.25" thickBot="1" thickTop="1">
      <c r="A87" s="6"/>
      <c r="B87" s="21" t="s">
        <v>27</v>
      </c>
      <c r="C87" s="34">
        <f>C86/C84</f>
        <v>0.00035816618911174784</v>
      </c>
      <c r="D87" s="34">
        <f>D86/D84</f>
        <v>5.896226415102384E-05</v>
      </c>
      <c r="E87" s="34">
        <f>E86/E84</f>
        <v>4.5095828635938336E-05</v>
      </c>
    </row>
    <row r="88" spans="1:5" ht="13.5" thickBot="1">
      <c r="A88" s="6"/>
      <c r="C88" s="20"/>
      <c r="D88" s="20"/>
      <c r="E88" s="20"/>
    </row>
    <row r="89" spans="2:5" ht="15.75">
      <c r="B89" s="22" t="s">
        <v>28</v>
      </c>
      <c r="C89" s="47">
        <f>C84/C61</f>
        <v>4.653333333333333</v>
      </c>
      <c r="D89" s="47">
        <f>D84/D61</f>
        <v>24.228571428571428</v>
      </c>
      <c r="E89" s="47">
        <f>E84/E61</f>
        <v>42.23809523809524</v>
      </c>
    </row>
    <row r="90" spans="2:5" ht="15.75">
      <c r="B90" s="23" t="s">
        <v>30</v>
      </c>
      <c r="C90" s="48">
        <f>(C84+50)/C61</f>
        <v>5.32</v>
      </c>
      <c r="D90" s="48">
        <f>(D84+50)/D61</f>
        <v>27.085714285714285</v>
      </c>
      <c r="E90" s="48">
        <f>(E84+50)/E61</f>
        <v>44.61904761904762</v>
      </c>
    </row>
    <row r="91" spans="2:5" ht="15.75">
      <c r="B91" s="23" t="s">
        <v>31</v>
      </c>
      <c r="C91" s="48">
        <f>(C84+100)/C61</f>
        <v>5.986666666666666</v>
      </c>
      <c r="D91" s="48">
        <f>(D84+100)/D61</f>
        <v>29.942857142857143</v>
      </c>
      <c r="E91" s="48">
        <f>(E84+100)/E61</f>
        <v>47</v>
      </c>
    </row>
    <row r="92" spans="2:5" ht="15.75">
      <c r="B92" s="23" t="s">
        <v>32</v>
      </c>
      <c r="C92" s="48">
        <f>(C84+150)/C61</f>
        <v>6.653333333333333</v>
      </c>
      <c r="D92" s="48">
        <f>(D84+150)/D61</f>
        <v>32.8</v>
      </c>
      <c r="E92" s="48">
        <f>(E84+150)/E61</f>
        <v>49.38095238095238</v>
      </c>
    </row>
    <row r="93" spans="2:5" ht="16.5" thickBot="1">
      <c r="B93" s="25" t="s">
        <v>33</v>
      </c>
      <c r="C93" s="49">
        <f>(C84+200)/C61</f>
        <v>7.32</v>
      </c>
      <c r="D93" s="49">
        <f>(D84+200)/D61</f>
        <v>35.65714285714286</v>
      </c>
      <c r="E93" s="49">
        <f>(E84+200)/E61</f>
        <v>51.76190476190476</v>
      </c>
    </row>
  </sheetData>
  <sheetProtection/>
  <printOptions horizontalCentered="1"/>
  <pageMargins left="0.35" right="0.28" top="0.51" bottom="0.84" header="0.43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NCTC</dc:creator>
  <cp:keywords/>
  <dc:description/>
  <cp:lastModifiedBy>NCTC</cp:lastModifiedBy>
  <cp:lastPrinted>2008-09-08T18:28:38Z</cp:lastPrinted>
  <dcterms:created xsi:type="dcterms:W3CDTF">2008-04-15T02:26:16Z</dcterms:created>
  <dcterms:modified xsi:type="dcterms:W3CDTF">2008-09-11T03:38:41Z</dcterms:modified>
  <cp:category/>
  <cp:version/>
  <cp:contentType/>
  <cp:contentStatus/>
</cp:coreProperties>
</file>