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9908" windowHeight="8868" activeTab="1"/>
  </bookViews>
  <sheets>
    <sheet name="Landowner's" sheetId="1" r:id="rId1"/>
    <sheet name="Land Renter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<sst xmlns="http://schemas.openxmlformats.org/spreadsheetml/2006/main" count="128" uniqueCount="93">
  <si>
    <t>Landowner's Cash Rent Worksheet</t>
  </si>
  <si>
    <t>Farm Size - In Acres</t>
  </si>
  <si>
    <t>Value per Acre</t>
  </si>
  <si>
    <t>A.</t>
  </si>
  <si>
    <t>B.</t>
  </si>
  <si>
    <t>C.</t>
  </si>
  <si>
    <t>Total Farm Value (A x B)</t>
  </si>
  <si>
    <t>D.</t>
  </si>
  <si>
    <t>E.</t>
  </si>
  <si>
    <t>F.</t>
  </si>
  <si>
    <t>G.</t>
  </si>
  <si>
    <t>H.</t>
  </si>
  <si>
    <t>Total Desired Return (D + E + F + G)</t>
  </si>
  <si>
    <t>Example</t>
  </si>
  <si>
    <t>Your Farm</t>
  </si>
  <si>
    <t>Variables</t>
  </si>
  <si>
    <t xml:space="preserve">Desired Return on Investment = </t>
  </si>
  <si>
    <t xml:space="preserve">Real Estate Taxes (per acre) = </t>
  </si>
  <si>
    <t>Liability Insurance (Total)</t>
  </si>
  <si>
    <t>Other Cash Costs (Total Repairs, pumps, etc)</t>
  </si>
  <si>
    <t>Desired Return on Investment (C x Desired%)</t>
  </si>
  <si>
    <t>Real Estate Taxes (A x Taxes per Acre)</t>
  </si>
  <si>
    <t>For a desired return determine what interest rate you think is fair - the example uses 5%.  Taxes can vary greatly</t>
  </si>
  <si>
    <t>whether homestead or non-homestead.  The example is for non-homestead at $20 per acre.  Liability insurance</t>
  </si>
  <si>
    <t>will prtect you if someone is hurt on your property.  If you have buildings or bins or other equipment on the property</t>
  </si>
  <si>
    <t>that requires electricity, acknowledge who is responsible for payment.</t>
  </si>
  <si>
    <t>Adapted from Worsheets by:  David Bau - Regional Extension Educator</t>
  </si>
  <si>
    <r>
      <rPr>
        <b/>
        <i/>
        <sz val="12"/>
        <color indexed="8"/>
        <rFont val="Cambria"/>
        <family val="1"/>
      </rPr>
      <t>Directions:</t>
    </r>
    <r>
      <rPr>
        <sz val="12"/>
        <color indexed="8"/>
        <rFont val="Cambria"/>
        <family val="1"/>
      </rPr>
      <t xml:space="preserve">  Use the Example below as a guide.  Determine tillable acres available for rent and the corresponding value .</t>
    </r>
  </si>
  <si>
    <r>
      <t xml:space="preserve">Desired Rent per Acre </t>
    </r>
    <r>
      <rPr>
        <sz val="13"/>
        <color indexed="8"/>
        <rFont val="Cambria"/>
        <family val="1"/>
      </rPr>
      <t>(H / A)</t>
    </r>
  </si>
  <si>
    <r>
      <rPr>
        <b/>
        <i/>
        <sz val="12"/>
        <color indexed="8"/>
        <rFont val="Cambria"/>
        <family val="1"/>
      </rPr>
      <t>Note:</t>
    </r>
    <r>
      <rPr>
        <sz val="12"/>
        <color indexed="8"/>
        <rFont val="Cambria"/>
        <family val="1"/>
      </rPr>
      <t xml:space="preserve">  Input data in the shaded cells.  This worksheet will then automatically calculate the Desired Rent per Acre</t>
    </r>
  </si>
  <si>
    <t>Operator's Cash Rent Worksheet</t>
  </si>
  <si>
    <t>Adapted from Workshets by:  David Bau, Regional Extension Educator</t>
  </si>
  <si>
    <t>upcoming crop year.  The example can be used as a guide.  Enter values in the "Your Farm" column.</t>
  </si>
  <si>
    <t>available dollars for rent payments next year.</t>
  </si>
  <si>
    <t>Corn Acres</t>
  </si>
  <si>
    <t>Soybean Acres</t>
  </si>
  <si>
    <t>Direct Payment</t>
  </si>
  <si>
    <t>EXPECTED PAYMENT (D + E)</t>
  </si>
  <si>
    <t>ADDITIONAL PAYMENTS</t>
  </si>
  <si>
    <t>FARM FACTS</t>
  </si>
  <si>
    <t>GOVERNMENT PROGRAM</t>
  </si>
  <si>
    <t>TOTAL TILLABLE ACRES (A + B)</t>
  </si>
  <si>
    <t>CROP BUDGET</t>
  </si>
  <si>
    <t>CORN</t>
  </si>
  <si>
    <t>SOYBEANS</t>
  </si>
  <si>
    <t>INCOME (per acre)</t>
  </si>
  <si>
    <t>Crop Yield (bu. Per acre)</t>
  </si>
  <si>
    <t>I.</t>
  </si>
  <si>
    <t>Crop Price ($ per bu.)</t>
  </si>
  <si>
    <t>J.</t>
  </si>
  <si>
    <t>TOTAL INCOME (H x I)</t>
  </si>
  <si>
    <t>EXPENSES (per acre)</t>
  </si>
  <si>
    <t>-</t>
  </si>
  <si>
    <t>Seed</t>
  </si>
  <si>
    <t>Fertilizer</t>
  </si>
  <si>
    <t>Chemicals &amp; Insecticides</t>
  </si>
  <si>
    <t>Crop Insurance</t>
  </si>
  <si>
    <t>Fuel &amp; Oil</t>
  </si>
  <si>
    <t>Repairs</t>
  </si>
  <si>
    <t>Crop Drying</t>
  </si>
  <si>
    <t>Machine Lease / Hire</t>
  </si>
  <si>
    <t>Custom /  Hired Labor</t>
  </si>
  <si>
    <t>Crop Marketing</t>
  </si>
  <si>
    <t>Misc. Crop Expenses</t>
  </si>
  <si>
    <t>Operating Interest</t>
  </si>
  <si>
    <t>K.</t>
  </si>
  <si>
    <t>TOTAL DIRECT EXPENSES</t>
  </si>
  <si>
    <t>Utilities</t>
  </si>
  <si>
    <t>Farm Insurance</t>
  </si>
  <si>
    <t>Misc. Farm Expenses</t>
  </si>
  <si>
    <t>Other Interest</t>
  </si>
  <si>
    <t>Non-Cash Depreciation</t>
  </si>
  <si>
    <t>Operator Labor / Mgmt</t>
  </si>
  <si>
    <t>L.</t>
  </si>
  <si>
    <t>TOTAL OVERHEAD EXPENSES</t>
  </si>
  <si>
    <t>M.</t>
  </si>
  <si>
    <t>TOTAL EXPENSES (K + L)</t>
  </si>
  <si>
    <t>N.</t>
  </si>
  <si>
    <t>NET RETURN (J - M)</t>
  </si>
  <si>
    <t>Counter-Cyclical Pymt</t>
  </si>
  <si>
    <t>RENT CALCULATION</t>
  </si>
  <si>
    <t>O.</t>
  </si>
  <si>
    <t>TOT CROP RET. - CORN (A X N)</t>
  </si>
  <si>
    <t xml:space="preserve">                          - BEANS (B X N)</t>
  </si>
  <si>
    <t>EXPECTED GOV'T PYMTS (F)</t>
  </si>
  <si>
    <t>P.</t>
  </si>
  <si>
    <t>Q.</t>
  </si>
  <si>
    <t>ADDITIONAL PAYMENTS (G)</t>
  </si>
  <si>
    <t>R.</t>
  </si>
  <si>
    <t>TOTAL RETURN (O + P + Q)</t>
  </si>
  <si>
    <t>AVAILABLE FOR RENT/ACRE (R / C)</t>
  </si>
  <si>
    <r>
      <rPr>
        <i/>
        <sz val="10"/>
        <color indexed="8"/>
        <rFont val="Calibri"/>
        <family val="2"/>
      </rPr>
      <t xml:space="preserve">Directions: </t>
    </r>
    <r>
      <rPr>
        <sz val="10"/>
        <color indexed="8"/>
        <rFont val="Calibri"/>
        <family val="2"/>
      </rPr>
      <t xml:space="preserve"> The following can be used as a guide for determining what you can afford to pay for rent for the </t>
    </r>
  </si>
  <si>
    <r>
      <rPr>
        <i/>
        <sz val="10"/>
        <color indexed="8"/>
        <rFont val="Calibri"/>
        <family val="2"/>
      </rPr>
      <t>Note:</t>
    </r>
    <r>
      <rPr>
        <sz val="10"/>
        <color indexed="8"/>
        <rFont val="Calibri"/>
        <family val="2"/>
      </rPr>
      <t xml:space="preserve">  Please enter your values in the shaded cells.  These entries will then be used to calculate the expected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</si>
</sst>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[$$-409]* #,##0.00_);_([$$-409]* \(#,##0.00\);_([$$-409]* &quot;-&quot;??_);_(@_)"/>
    <numFmt numFmtId="167" formatCode="_([$$-409]* #,##0.0_);_([$$-409]* \(#,##0.0\);_([$$-409]* &quot;-&quot;??_);_(@_)"/>
    <numFmt numFmtId="168" formatCode="_([$$-409]* #,##0_);_([$$-409]* \(#,##0\);_([$$-409]* &quot;-&quot;??_);_(@_)"/>
    <numFmt numFmtId="169" formatCode="0.0%"/>
    <numFmt numFmtId="170" formatCode="_(&quot;$&quot;* #,##0.0_);_(&quot;$&quot;* \(#,##0.0\);_(&quot;$&quot;* &quot;-&quot;?_);_(@_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mbria"/>
      <family val="1"/>
    </font>
    <font>
      <b/>
      <i/>
      <sz val="12"/>
      <color indexed="8"/>
      <name val="Cambria"/>
      <family val="1"/>
    </font>
    <font>
      <sz val="13"/>
      <color indexed="8"/>
      <name val="Cambria"/>
      <family val="1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mbria"/>
      <family val="1"/>
    </font>
    <font>
      <b/>
      <u val="single"/>
      <sz val="20"/>
      <color indexed="8"/>
      <name val="Cambria"/>
      <family val="1"/>
    </font>
    <font>
      <b/>
      <u val="single"/>
      <sz val="14"/>
      <color indexed="8"/>
      <name val="Cambria"/>
      <family val="1"/>
    </font>
    <font>
      <b/>
      <u val="single"/>
      <sz val="12"/>
      <color indexed="8"/>
      <name val="Cambria"/>
      <family val="1"/>
    </font>
    <font>
      <b/>
      <i/>
      <sz val="13"/>
      <color indexed="8"/>
      <name val="Cambria"/>
      <family val="1"/>
    </font>
    <font>
      <b/>
      <sz val="13"/>
      <color indexed="8"/>
      <name val="Cambria"/>
      <family val="1"/>
    </font>
    <font>
      <b/>
      <sz val="12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mbria"/>
      <family val="1"/>
    </font>
    <font>
      <u val="single"/>
      <sz val="11"/>
      <color indexed="8"/>
      <name val="Calibri"/>
      <family val="2"/>
    </font>
    <font>
      <u val="single"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4"/>
      <color theme="1"/>
      <name val="Cambria"/>
      <family val="1"/>
    </font>
    <font>
      <sz val="13"/>
      <color theme="1"/>
      <name val="Cambria"/>
      <family val="1"/>
    </font>
    <font>
      <b/>
      <u val="single"/>
      <sz val="14"/>
      <color theme="1"/>
      <name val="Cambria"/>
      <family val="1"/>
    </font>
    <font>
      <b/>
      <u val="single"/>
      <sz val="20"/>
      <color theme="1"/>
      <name val="Cambria"/>
      <family val="1"/>
    </font>
    <font>
      <b/>
      <u val="single"/>
      <sz val="12"/>
      <color theme="1"/>
      <name val="Cambria"/>
      <family val="1"/>
    </font>
    <font>
      <b/>
      <i/>
      <sz val="13"/>
      <color theme="1"/>
      <name val="Cambria"/>
      <family val="1"/>
    </font>
    <font>
      <b/>
      <sz val="13"/>
      <color theme="1"/>
      <name val="Cambria"/>
      <family val="1"/>
    </font>
    <font>
      <b/>
      <sz val="12"/>
      <color theme="1"/>
      <name val="Calibri"/>
      <family val="2"/>
    </font>
    <font>
      <b/>
      <i/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1"/>
      <color theme="1"/>
      <name val="Calibri"/>
      <family val="2"/>
    </font>
    <font>
      <u val="single"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44" fontId="53" fillId="0" borderId="0" xfId="44" applyFont="1" applyAlignment="1">
      <alignment/>
    </xf>
    <xf numFmtId="165" fontId="53" fillId="0" borderId="0" xfId="44" applyNumberFormat="1" applyFont="1" applyAlignment="1">
      <alignment/>
    </xf>
    <xf numFmtId="165" fontId="53" fillId="0" borderId="0" xfId="0" applyNumberFormat="1" applyFont="1" applyAlignment="1">
      <alignment/>
    </xf>
    <xf numFmtId="9" fontId="53" fillId="0" borderId="0" xfId="57" applyFont="1" applyAlignment="1">
      <alignment/>
    </xf>
    <xf numFmtId="168" fontId="53" fillId="0" borderId="0" xfId="44" applyNumberFormat="1" applyFont="1" applyAlignment="1">
      <alignment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44" fontId="60" fillId="0" borderId="10" xfId="44" applyFont="1" applyBorder="1" applyAlignment="1">
      <alignment/>
    </xf>
    <xf numFmtId="0" fontId="60" fillId="0" borderId="10" xfId="0" applyFont="1" applyBorder="1" applyAlignment="1">
      <alignment/>
    </xf>
    <xf numFmtId="0" fontId="53" fillId="33" borderId="0" xfId="0" applyFont="1" applyFill="1" applyAlignment="1" applyProtection="1">
      <alignment/>
      <protection locked="0"/>
    </xf>
    <xf numFmtId="165" fontId="53" fillId="33" borderId="0" xfId="44" applyNumberFormat="1" applyFont="1" applyFill="1" applyAlignment="1" applyProtection="1">
      <alignment/>
      <protection locked="0"/>
    </xf>
    <xf numFmtId="169" fontId="55" fillId="33" borderId="0" xfId="57" applyNumberFormat="1" applyFont="1" applyFill="1" applyAlignment="1" applyProtection="1">
      <alignment/>
      <protection locked="0"/>
    </xf>
    <xf numFmtId="44" fontId="55" fillId="33" borderId="0" xfId="44" applyFont="1" applyFill="1" applyAlignment="1" applyProtection="1">
      <alignment/>
      <protection locked="0"/>
    </xf>
    <xf numFmtId="0" fontId="61" fillId="0" borderId="0" xfId="0" applyFont="1" applyAlignment="1">
      <alignment/>
    </xf>
    <xf numFmtId="0" fontId="62" fillId="0" borderId="0" xfId="0" applyFont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165" fontId="64" fillId="0" borderId="0" xfId="44" applyNumberFormat="1" applyFont="1" applyAlignment="1">
      <alignment/>
    </xf>
    <xf numFmtId="0" fontId="64" fillId="0" borderId="0" xfId="0" applyFont="1" applyAlignment="1">
      <alignment horizontal="left"/>
    </xf>
    <xf numFmtId="44" fontId="64" fillId="0" borderId="0" xfId="44" applyNumberFormat="1" applyFont="1" applyAlignment="1">
      <alignment/>
    </xf>
    <xf numFmtId="44" fontId="64" fillId="0" borderId="0" xfId="44" applyFont="1" applyAlignment="1">
      <alignment/>
    </xf>
    <xf numFmtId="165" fontId="64" fillId="0" borderId="0" xfId="0" applyNumberFormat="1" applyFont="1" applyAlignment="1">
      <alignment/>
    </xf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64" fillId="34" borderId="0" xfId="0" applyFont="1" applyFill="1" applyAlignment="1">
      <alignment/>
    </xf>
    <xf numFmtId="44" fontId="64" fillId="34" borderId="0" xfId="44" applyFont="1" applyFill="1" applyAlignment="1">
      <alignment/>
    </xf>
    <xf numFmtId="165" fontId="64" fillId="34" borderId="0" xfId="44" applyNumberFormat="1" applyFont="1" applyFill="1" applyAlignment="1">
      <alignment/>
    </xf>
    <xf numFmtId="0" fontId="64" fillId="33" borderId="0" xfId="0" applyFont="1" applyFill="1" applyAlignment="1" applyProtection="1">
      <alignment/>
      <protection locked="0"/>
    </xf>
    <xf numFmtId="165" fontId="64" fillId="33" borderId="0" xfId="44" applyNumberFormat="1" applyFont="1" applyFill="1" applyAlignment="1" applyProtection="1">
      <alignment/>
      <protection locked="0"/>
    </xf>
    <xf numFmtId="44" fontId="64" fillId="33" borderId="0" xfId="44" applyFont="1" applyFill="1" applyAlignment="1" applyProtection="1">
      <alignment/>
      <protection locked="0"/>
    </xf>
    <xf numFmtId="0" fontId="63" fillId="0" borderId="0" xfId="0" applyFont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165" fontId="64" fillId="0" borderId="0" xfId="44" applyNumberFormat="1" applyFont="1" applyAlignment="1" applyProtection="1">
      <alignment/>
      <protection/>
    </xf>
    <xf numFmtId="165" fontId="64" fillId="0" borderId="10" xfId="44" applyNumberFormat="1" applyFont="1" applyBorder="1" applyAlignment="1">
      <alignment/>
    </xf>
    <xf numFmtId="0" fontId="64" fillId="0" borderId="10" xfId="0" applyFont="1" applyBorder="1" applyAlignment="1">
      <alignment/>
    </xf>
    <xf numFmtId="165" fontId="64" fillId="0" borderId="10" xfId="0" applyNumberFormat="1" applyFont="1" applyBorder="1" applyAlignment="1">
      <alignment/>
    </xf>
    <xf numFmtId="165" fontId="64" fillId="0" borderId="10" xfId="44" applyNumberFormat="1" applyFont="1" applyBorder="1" applyAlignment="1" applyProtection="1">
      <alignment/>
      <protection/>
    </xf>
    <xf numFmtId="0" fontId="64" fillId="0" borderId="10" xfId="0" applyFont="1" applyBorder="1" applyAlignment="1" applyProtection="1">
      <alignment/>
      <protection/>
    </xf>
    <xf numFmtId="165" fontId="64" fillId="0" borderId="11" xfId="44" applyNumberFormat="1" applyFont="1" applyBorder="1" applyAlignment="1" applyProtection="1">
      <alignment/>
      <protection/>
    </xf>
    <xf numFmtId="0" fontId="64" fillId="0" borderId="11" xfId="0" applyFont="1" applyBorder="1" applyAlignment="1" applyProtection="1">
      <alignment/>
      <protection/>
    </xf>
    <xf numFmtId="165" fontId="64" fillId="0" borderId="11" xfId="0" applyNumberFormat="1" applyFont="1" applyBorder="1" applyAlignment="1" applyProtection="1">
      <alignment/>
      <protection/>
    </xf>
    <xf numFmtId="165" fontId="64" fillId="0" borderId="10" xfId="0" applyNumberFormat="1" applyFont="1" applyBorder="1" applyAlignment="1" applyProtection="1">
      <alignment/>
      <protection/>
    </xf>
    <xf numFmtId="165" fontId="64" fillId="34" borderId="10" xfId="0" applyNumberFormat="1" applyFont="1" applyFill="1" applyBorder="1" applyAlignment="1" applyProtection="1">
      <alignment/>
      <protection locked="0"/>
    </xf>
    <xf numFmtId="0" fontId="64" fillId="0" borderId="0" xfId="0" applyFont="1" applyBorder="1" applyAlignment="1">
      <alignment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/>
    </xf>
    <xf numFmtId="165" fontId="68" fillId="0" borderId="11" xfId="0" applyNumberFormat="1" applyFont="1" applyBorder="1" applyAlignment="1">
      <alignment/>
    </xf>
    <xf numFmtId="0" fontId="68" fillId="0" borderId="11" xfId="0" applyFont="1" applyBorder="1" applyAlignment="1">
      <alignment/>
    </xf>
    <xf numFmtId="0" fontId="68" fillId="0" borderId="0" xfId="0" applyFont="1" applyBorder="1" applyAlignment="1">
      <alignment/>
    </xf>
    <xf numFmtId="0" fontId="53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165" fontId="64" fillId="0" borderId="0" xfId="0" applyNumberFormat="1" applyFont="1" applyAlignment="1">
      <alignment horizontal="center"/>
    </xf>
    <xf numFmtId="165" fontId="64" fillId="0" borderId="10" xfId="0" applyNumberFormat="1" applyFont="1" applyBorder="1" applyAlignment="1">
      <alignment horizontal="center"/>
    </xf>
    <xf numFmtId="165" fontId="68" fillId="0" borderId="11" xfId="44" applyNumberFormat="1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4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0" fontId="6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view="pageLayout" workbookViewId="0" topLeftCell="A27">
      <selection activeCell="H24" sqref="H24"/>
    </sheetView>
  </sheetViews>
  <sheetFormatPr defaultColWidth="9.140625" defaultRowHeight="15"/>
  <cols>
    <col min="1" max="1" width="4.00390625" style="1" customWidth="1"/>
    <col min="2" max="2" width="44.7109375" style="1" customWidth="1"/>
    <col min="3" max="3" width="3.28125" style="1" customWidth="1"/>
    <col min="4" max="4" width="13.7109375" style="1" customWidth="1"/>
    <col min="5" max="5" width="2.8515625" style="1" customWidth="1"/>
    <col min="6" max="6" width="13.7109375" style="1" customWidth="1"/>
    <col min="7" max="7" width="5.57421875" style="1" customWidth="1"/>
    <col min="8" max="8" width="14.57421875" style="1" customWidth="1"/>
    <col min="9" max="9" width="16.8515625" style="1" customWidth="1"/>
    <col min="10" max="10" width="9.8515625" style="1" customWidth="1"/>
    <col min="11" max="16384" width="8.8515625" style="1" customWidth="1"/>
  </cols>
  <sheetData>
    <row r="1" spans="1:11" ht="24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12"/>
    </row>
    <row r="2" spans="1:11" ht="15">
      <c r="A2" s="59" t="s">
        <v>26</v>
      </c>
      <c r="B2" s="59"/>
      <c r="C2" s="59"/>
      <c r="D2" s="59"/>
      <c r="E2" s="59"/>
      <c r="F2" s="59"/>
      <c r="G2" s="59"/>
      <c r="H2" s="59"/>
      <c r="I2" s="59"/>
      <c r="J2" s="59"/>
      <c r="K2" s="8"/>
    </row>
    <row r="3" ht="21" customHeight="1"/>
    <row r="4" spans="1:9" ht="16.5">
      <c r="A4" s="8" t="s">
        <v>27</v>
      </c>
      <c r="B4" s="10"/>
      <c r="C4" s="10"/>
      <c r="D4" s="10"/>
      <c r="E4" s="10"/>
      <c r="F4" s="10"/>
      <c r="G4" s="10"/>
      <c r="H4" s="10"/>
      <c r="I4" s="10"/>
    </row>
    <row r="5" spans="2:9" ht="16.5">
      <c r="B5" s="8" t="s">
        <v>22</v>
      </c>
      <c r="C5" s="10"/>
      <c r="D5" s="10"/>
      <c r="E5" s="10"/>
      <c r="F5" s="10"/>
      <c r="G5" s="10"/>
      <c r="H5" s="10"/>
      <c r="I5" s="10"/>
    </row>
    <row r="6" spans="2:9" ht="16.5">
      <c r="B6" s="1" t="s">
        <v>23</v>
      </c>
      <c r="C6" s="9"/>
      <c r="D6" s="9"/>
      <c r="E6" s="9"/>
      <c r="F6" s="9"/>
      <c r="G6" s="9"/>
      <c r="H6" s="9"/>
      <c r="I6" s="9"/>
    </row>
    <row r="7" spans="2:9" ht="16.5">
      <c r="B7" s="1" t="s">
        <v>24</v>
      </c>
      <c r="C7" s="9"/>
      <c r="D7" s="9"/>
      <c r="E7" s="9"/>
      <c r="F7" s="9"/>
      <c r="G7" s="9"/>
      <c r="H7" s="9"/>
      <c r="I7" s="9"/>
    </row>
    <row r="8" spans="2:9" ht="16.5">
      <c r="B8" s="1" t="s">
        <v>25</v>
      </c>
      <c r="C8" s="9"/>
      <c r="D8" s="9"/>
      <c r="E8" s="9"/>
      <c r="F8" s="9"/>
      <c r="G8" s="9"/>
      <c r="H8" s="9"/>
      <c r="I8" s="9"/>
    </row>
    <row r="9" spans="2:9" ht="18" customHeight="1">
      <c r="B9" s="9"/>
      <c r="C9" s="9"/>
      <c r="D9" s="9"/>
      <c r="E9" s="9"/>
      <c r="F9" s="9"/>
      <c r="G9" s="9"/>
      <c r="H9" s="9"/>
      <c r="I9" s="9"/>
    </row>
    <row r="10" ht="14.25" customHeight="1">
      <c r="A10" s="1" t="s">
        <v>29</v>
      </c>
    </row>
    <row r="11" ht="21" customHeight="1"/>
    <row r="12" ht="24" customHeight="1"/>
    <row r="13" spans="1:10" ht="17.25">
      <c r="A13" s="2"/>
      <c r="B13" s="2"/>
      <c r="C13" s="2"/>
      <c r="D13" s="11" t="s">
        <v>13</v>
      </c>
      <c r="E13" s="2"/>
      <c r="F13" s="11" t="s">
        <v>14</v>
      </c>
      <c r="G13" s="2"/>
      <c r="H13" s="2"/>
      <c r="I13" s="2"/>
      <c r="J13" s="2"/>
    </row>
    <row r="14" spans="1:10" ht="17.25">
      <c r="A14" s="1" t="s">
        <v>3</v>
      </c>
      <c r="B14" s="1" t="s">
        <v>1</v>
      </c>
      <c r="D14" s="1">
        <v>160</v>
      </c>
      <c r="F14" s="17"/>
      <c r="H14" s="13" t="s">
        <v>15</v>
      </c>
      <c r="J14" s="2"/>
    </row>
    <row r="15" spans="1:12" ht="16.5">
      <c r="A15" s="1" t="s">
        <v>4</v>
      </c>
      <c r="B15" s="1" t="s">
        <v>2</v>
      </c>
      <c r="D15" s="4">
        <v>3000</v>
      </c>
      <c r="F15" s="18"/>
      <c r="H15" s="1" t="s">
        <v>16</v>
      </c>
      <c r="J15" s="19"/>
      <c r="K15" s="6"/>
      <c r="L15" s="6"/>
    </row>
    <row r="16" spans="1:11" ht="16.5">
      <c r="A16" s="1" t="s">
        <v>5</v>
      </c>
      <c r="B16" s="1" t="s">
        <v>6</v>
      </c>
      <c r="D16" s="4">
        <f>D15*D14:D14</f>
        <v>480000</v>
      </c>
      <c r="F16" s="4">
        <f>F14*F15</f>
        <v>0</v>
      </c>
      <c r="H16" s="1" t="s">
        <v>17</v>
      </c>
      <c r="J16" s="20"/>
      <c r="K16" s="7"/>
    </row>
    <row r="17" spans="1:10" ht="17.25">
      <c r="A17" s="1" t="s">
        <v>7</v>
      </c>
      <c r="B17" s="1" t="s">
        <v>20</v>
      </c>
      <c r="D17" s="4">
        <f>D16*0.05</f>
        <v>24000</v>
      </c>
      <c r="F17" s="4">
        <f>F16*J15</f>
        <v>0</v>
      </c>
      <c r="J17" s="2"/>
    </row>
    <row r="18" spans="1:10" ht="17.25">
      <c r="A18" s="1" t="s">
        <v>8</v>
      </c>
      <c r="B18" s="1" t="s">
        <v>21</v>
      </c>
      <c r="D18" s="4">
        <f>D14*20</f>
        <v>3200</v>
      </c>
      <c r="F18" s="4">
        <f>F14*J16</f>
        <v>0</v>
      </c>
      <c r="J18" s="2"/>
    </row>
    <row r="19" spans="1:10" ht="17.25">
      <c r="A19" s="1" t="s">
        <v>9</v>
      </c>
      <c r="B19" s="1" t="s">
        <v>18</v>
      </c>
      <c r="D19" s="4">
        <v>200</v>
      </c>
      <c r="F19" s="18"/>
      <c r="J19" s="2"/>
    </row>
    <row r="20" spans="1:10" ht="17.25">
      <c r="A20" s="1" t="s">
        <v>10</v>
      </c>
      <c r="B20" s="1" t="s">
        <v>19</v>
      </c>
      <c r="D20" s="3">
        <v>0</v>
      </c>
      <c r="F20" s="18"/>
      <c r="J20" s="2"/>
    </row>
    <row r="21" spans="1:10" ht="17.25">
      <c r="A21" s="1" t="s">
        <v>11</v>
      </c>
      <c r="B21" s="1" t="s">
        <v>12</v>
      </c>
      <c r="D21" s="5">
        <f>SUM(D17:D20)</f>
        <v>27400</v>
      </c>
      <c r="F21" s="4">
        <f>SUM(F17+F18+F19+F20)</f>
        <v>0</v>
      </c>
      <c r="J21" s="2"/>
    </row>
    <row r="22" spans="1:6" s="9" customFormat="1" ht="17.25" thickBot="1">
      <c r="A22" s="14" t="s">
        <v>28</v>
      </c>
      <c r="D22" s="15">
        <f>D21/D14</f>
        <v>171.25</v>
      </c>
      <c r="E22" s="16"/>
      <c r="F22" s="15" t="e">
        <f>F21/F14</f>
        <v>#DIV/0!</v>
      </c>
    </row>
    <row r="23" ht="15" thickTop="1"/>
  </sheetData>
  <sheetProtection sheet="1" objects="1" scenarios="1"/>
  <mergeCells count="2">
    <mergeCell ref="A2:J2"/>
    <mergeCell ref="A1:J1"/>
  </mergeCells>
  <printOptions/>
  <pageMargins left="0.46" right="0.36" top="0.63" bottom="0.75" header="0.3" footer="0.3"/>
  <pageSetup horizontalDpi="600" verticalDpi="600" orientation="landscape" r:id="rId1"/>
  <headerFooter>
    <oddFooter>&amp;CPrepared By:  Pauline Van Nurden, Waseca Area Farm Business Management Instructor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tabSelected="1" view="pageLayout" workbookViewId="0" topLeftCell="A1">
      <selection activeCell="J50" sqref="J50"/>
    </sheetView>
  </sheetViews>
  <sheetFormatPr defaultColWidth="9.140625" defaultRowHeight="15"/>
  <cols>
    <col min="1" max="1" width="2.28125" style="24" customWidth="1"/>
    <col min="2" max="2" width="23.57421875" style="24" customWidth="1"/>
    <col min="3" max="3" width="2.7109375" style="24" customWidth="1"/>
    <col min="4" max="4" width="8.7109375" style="24" customWidth="1"/>
    <col min="5" max="5" width="2.7109375" style="24" customWidth="1"/>
    <col min="6" max="6" width="8.7109375" style="24" customWidth="1"/>
    <col min="7" max="7" width="6.28125" style="24" customWidth="1"/>
    <col min="8" max="8" width="2.57421875" style="24" customWidth="1"/>
    <col min="9" max="9" width="8.7109375" style="24" customWidth="1"/>
    <col min="10" max="10" width="2.7109375" style="24" customWidth="1"/>
    <col min="11" max="11" width="8.7109375" style="24" customWidth="1"/>
    <col min="12" max="12" width="3.28125" style="24" customWidth="1"/>
    <col min="13" max="13" width="8.7109375" style="24" customWidth="1"/>
    <col min="14" max="14" width="2.7109375" style="24" customWidth="1"/>
    <col min="15" max="15" width="8.7109375" style="24" customWidth="1"/>
    <col min="16" max="16384" width="8.8515625" style="24" customWidth="1"/>
  </cols>
  <sheetData>
    <row r="1" spans="1:15" ht="15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3.5">
      <c r="A2" s="67" t="s">
        <v>31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ht="7.5" customHeight="1"/>
    <row r="4" ht="13.5">
      <c r="A4" s="24" t="s">
        <v>91</v>
      </c>
    </row>
    <row r="5" ht="13.5">
      <c r="B5" s="24" t="s">
        <v>32</v>
      </c>
    </row>
    <row r="6" ht="13.5">
      <c r="A6" s="24" t="s">
        <v>92</v>
      </c>
    </row>
    <row r="7" ht="13.5">
      <c r="B7" s="24" t="s">
        <v>33</v>
      </c>
    </row>
    <row r="9" spans="1:15" ht="15">
      <c r="A9" s="21" t="s">
        <v>39</v>
      </c>
      <c r="D9" s="53" t="s">
        <v>13</v>
      </c>
      <c r="E9" s="31"/>
      <c r="F9" s="53" t="s">
        <v>14</v>
      </c>
      <c r="H9" s="21" t="s">
        <v>40</v>
      </c>
      <c r="I9" s="25"/>
      <c r="J9" s="25"/>
      <c r="M9" s="53" t="s">
        <v>13</v>
      </c>
      <c r="N9" s="31"/>
      <c r="O9" s="53" t="s">
        <v>14</v>
      </c>
    </row>
    <row r="10" spans="1:15" ht="13.5">
      <c r="A10" s="24" t="s">
        <v>3</v>
      </c>
      <c r="B10" s="24" t="s">
        <v>34</v>
      </c>
      <c r="D10" s="24">
        <v>100</v>
      </c>
      <c r="F10" s="36"/>
      <c r="H10" s="24" t="s">
        <v>7</v>
      </c>
      <c r="I10" s="65" t="s">
        <v>36</v>
      </c>
      <c r="J10" s="65"/>
      <c r="K10" s="65"/>
      <c r="L10" s="27"/>
      <c r="M10" s="26">
        <v>4000</v>
      </c>
      <c r="O10" s="37"/>
    </row>
    <row r="11" spans="1:15" ht="13.5">
      <c r="A11" s="24" t="s">
        <v>4</v>
      </c>
      <c r="B11" s="24" t="s">
        <v>35</v>
      </c>
      <c r="D11" s="24">
        <v>100</v>
      </c>
      <c r="F11" s="36"/>
      <c r="H11" s="24" t="s">
        <v>8</v>
      </c>
      <c r="I11" s="65" t="s">
        <v>79</v>
      </c>
      <c r="J11" s="65"/>
      <c r="K11" s="65"/>
      <c r="L11" s="27"/>
      <c r="M11" s="26">
        <v>0</v>
      </c>
      <c r="O11" s="37"/>
    </row>
    <row r="12" spans="1:15" ht="13.5">
      <c r="A12" s="24" t="s">
        <v>5</v>
      </c>
      <c r="B12" s="24" t="s">
        <v>41</v>
      </c>
      <c r="D12" s="24">
        <f>SUM(D10:D11)</f>
        <v>200</v>
      </c>
      <c r="F12" s="24">
        <f>SUM(F10:F11)</f>
        <v>0</v>
      </c>
      <c r="H12" s="24" t="s">
        <v>9</v>
      </c>
      <c r="I12" s="32" t="s">
        <v>37</v>
      </c>
      <c r="J12" s="32"/>
      <c r="K12" s="32"/>
      <c r="L12" s="27"/>
      <c r="M12" s="26">
        <f>SUM(M10:M11)</f>
        <v>4000</v>
      </c>
      <c r="O12" s="26">
        <f>SUM(O10:O11)</f>
        <v>0</v>
      </c>
    </row>
    <row r="13" spans="8:15" ht="13.5">
      <c r="H13" s="24" t="s">
        <v>10</v>
      </c>
      <c r="I13" s="65" t="s">
        <v>38</v>
      </c>
      <c r="J13" s="65"/>
      <c r="K13" s="65"/>
      <c r="L13" s="27"/>
      <c r="M13" s="26">
        <v>0</v>
      </c>
      <c r="O13" s="37"/>
    </row>
    <row r="14" spans="9:15" ht="9" customHeight="1">
      <c r="I14" s="27"/>
      <c r="J14" s="27"/>
      <c r="K14" s="27"/>
      <c r="L14" s="27"/>
      <c r="M14" s="26"/>
      <c r="O14" s="35"/>
    </row>
    <row r="15" spans="1:12" ht="15">
      <c r="A15" s="21" t="s">
        <v>42</v>
      </c>
      <c r="D15" s="64" t="s">
        <v>43</v>
      </c>
      <c r="E15" s="64"/>
      <c r="F15" s="64"/>
      <c r="G15" s="31"/>
      <c r="H15" s="31"/>
      <c r="I15" s="64" t="s">
        <v>44</v>
      </c>
      <c r="J15" s="64"/>
      <c r="K15" s="64"/>
      <c r="L15" s="22"/>
    </row>
    <row r="16" spans="1:12" ht="14.25">
      <c r="A16" s="23" t="s">
        <v>45</v>
      </c>
      <c r="D16" s="53" t="s">
        <v>13</v>
      </c>
      <c r="E16" s="31"/>
      <c r="F16" s="53" t="s">
        <v>14</v>
      </c>
      <c r="G16" s="31"/>
      <c r="H16" s="31"/>
      <c r="I16" s="53" t="s">
        <v>13</v>
      </c>
      <c r="J16" s="31"/>
      <c r="K16" s="53" t="s">
        <v>14</v>
      </c>
      <c r="L16" s="31"/>
    </row>
    <row r="17" spans="1:12" ht="13.5">
      <c r="A17" s="24" t="s">
        <v>11</v>
      </c>
      <c r="B17" s="24" t="s">
        <v>46</v>
      </c>
      <c r="D17" s="24">
        <v>170</v>
      </c>
      <c r="F17" s="36"/>
      <c r="I17" s="24">
        <v>48</v>
      </c>
      <c r="K17" s="36"/>
      <c r="L17" s="33"/>
    </row>
    <row r="18" spans="1:12" ht="13.5">
      <c r="A18" s="24" t="s">
        <v>47</v>
      </c>
      <c r="B18" s="24" t="s">
        <v>48</v>
      </c>
      <c r="D18" s="28">
        <v>2.5</v>
      </c>
      <c r="F18" s="38"/>
      <c r="I18" s="29">
        <v>5.5</v>
      </c>
      <c r="K18" s="38"/>
      <c r="L18" s="34"/>
    </row>
    <row r="19" spans="1:12" ht="14.25" thickBot="1">
      <c r="A19" s="24" t="s">
        <v>49</v>
      </c>
      <c r="B19" s="24" t="s">
        <v>50</v>
      </c>
      <c r="D19" s="42">
        <f>D17*D18</f>
        <v>425</v>
      </c>
      <c r="E19" s="43"/>
      <c r="F19" s="44">
        <f>F17*F18</f>
        <v>0</v>
      </c>
      <c r="I19" s="42">
        <f>I17*I18</f>
        <v>264</v>
      </c>
      <c r="J19" s="43"/>
      <c r="K19" s="44">
        <f>K17*K18</f>
        <v>0</v>
      </c>
      <c r="L19" s="30"/>
    </row>
    <row r="20" ht="7.5" customHeight="1" thickTop="1"/>
    <row r="21" spans="1:15" ht="14.25">
      <c r="A21" s="39" t="s">
        <v>51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5" ht="13.5">
      <c r="A22" s="40" t="s">
        <v>52</v>
      </c>
      <c r="B22" s="40" t="s">
        <v>53</v>
      </c>
      <c r="C22" s="40"/>
      <c r="D22" s="41">
        <v>54</v>
      </c>
      <c r="E22" s="40"/>
      <c r="F22" s="37"/>
      <c r="G22" s="40"/>
      <c r="H22" s="40"/>
      <c r="I22" s="41">
        <v>30</v>
      </c>
      <c r="J22" s="40"/>
      <c r="K22" s="37"/>
      <c r="L22" s="40"/>
      <c r="M22" s="40"/>
      <c r="N22" s="40"/>
      <c r="O22" s="40"/>
    </row>
    <row r="23" spans="1:15" ht="13.5">
      <c r="A23" s="40" t="s">
        <v>52</v>
      </c>
      <c r="B23" s="40" t="s">
        <v>54</v>
      </c>
      <c r="C23" s="40"/>
      <c r="D23" s="40">
        <v>80</v>
      </c>
      <c r="E23" s="40"/>
      <c r="F23" s="36"/>
      <c r="G23" s="40"/>
      <c r="H23" s="40"/>
      <c r="I23" s="40">
        <v>5</v>
      </c>
      <c r="J23" s="40"/>
      <c r="K23" s="36"/>
      <c r="L23" s="40"/>
      <c r="M23" s="40"/>
      <c r="N23" s="40"/>
      <c r="O23" s="40"/>
    </row>
    <row r="24" spans="1:15" ht="13.5">
      <c r="A24" s="40" t="s">
        <v>52</v>
      </c>
      <c r="B24" s="40" t="s">
        <v>55</v>
      </c>
      <c r="C24" s="40"/>
      <c r="D24" s="40">
        <v>25</v>
      </c>
      <c r="E24" s="40"/>
      <c r="F24" s="36"/>
      <c r="G24" s="40"/>
      <c r="H24" s="40"/>
      <c r="I24" s="40">
        <v>24</v>
      </c>
      <c r="J24" s="40"/>
      <c r="K24" s="36"/>
      <c r="L24" s="40"/>
      <c r="M24" s="40"/>
      <c r="N24" s="40"/>
      <c r="O24" s="40"/>
    </row>
    <row r="25" spans="1:15" ht="13.5">
      <c r="A25" s="40" t="s">
        <v>52</v>
      </c>
      <c r="B25" s="40" t="s">
        <v>56</v>
      </c>
      <c r="C25" s="40"/>
      <c r="D25" s="40">
        <v>11</v>
      </c>
      <c r="E25" s="40"/>
      <c r="F25" s="36"/>
      <c r="G25" s="40"/>
      <c r="H25" s="40"/>
      <c r="I25" s="40">
        <v>13</v>
      </c>
      <c r="J25" s="40"/>
      <c r="K25" s="36"/>
      <c r="L25" s="40"/>
      <c r="M25" s="40"/>
      <c r="N25" s="40"/>
      <c r="O25" s="40"/>
    </row>
    <row r="26" spans="1:15" ht="13.5">
      <c r="A26" s="40" t="s">
        <v>52</v>
      </c>
      <c r="B26" s="40" t="s">
        <v>57</v>
      </c>
      <c r="C26" s="40"/>
      <c r="D26" s="40">
        <v>20</v>
      </c>
      <c r="E26" s="40"/>
      <c r="F26" s="36"/>
      <c r="G26" s="40"/>
      <c r="H26" s="40"/>
      <c r="I26" s="40">
        <v>16</v>
      </c>
      <c r="J26" s="40"/>
      <c r="K26" s="36"/>
      <c r="L26" s="40"/>
      <c r="M26" s="40"/>
      <c r="N26" s="40"/>
      <c r="O26" s="40"/>
    </row>
    <row r="27" spans="1:15" ht="13.5">
      <c r="A27" s="40" t="s">
        <v>52</v>
      </c>
      <c r="B27" s="40" t="s">
        <v>58</v>
      </c>
      <c r="C27" s="40"/>
      <c r="D27" s="40">
        <v>24</v>
      </c>
      <c r="E27" s="40"/>
      <c r="F27" s="36"/>
      <c r="G27" s="40"/>
      <c r="H27" s="40"/>
      <c r="I27" s="40">
        <v>20</v>
      </c>
      <c r="J27" s="40"/>
      <c r="K27" s="36"/>
      <c r="L27" s="40"/>
      <c r="M27" s="40"/>
      <c r="N27" s="40"/>
      <c r="O27" s="40"/>
    </row>
    <row r="28" spans="1:15" ht="13.5">
      <c r="A28" s="40" t="s">
        <v>52</v>
      </c>
      <c r="B28" s="40" t="s">
        <v>59</v>
      </c>
      <c r="C28" s="40"/>
      <c r="D28" s="40">
        <v>13</v>
      </c>
      <c r="E28" s="40"/>
      <c r="F28" s="36"/>
      <c r="G28" s="40"/>
      <c r="H28" s="40"/>
      <c r="I28" s="40">
        <v>0</v>
      </c>
      <c r="J28" s="40"/>
      <c r="K28" s="36"/>
      <c r="L28" s="40"/>
      <c r="M28" s="40"/>
      <c r="N28" s="40"/>
      <c r="O28" s="40"/>
    </row>
    <row r="29" spans="1:15" ht="13.5">
      <c r="A29" s="40" t="s">
        <v>52</v>
      </c>
      <c r="B29" s="40" t="s">
        <v>60</v>
      </c>
      <c r="C29" s="40"/>
      <c r="D29" s="40">
        <v>7</v>
      </c>
      <c r="E29" s="40"/>
      <c r="F29" s="36"/>
      <c r="G29" s="40"/>
      <c r="H29" s="40"/>
      <c r="I29" s="40">
        <v>5</v>
      </c>
      <c r="J29" s="40"/>
      <c r="K29" s="36"/>
      <c r="L29" s="40"/>
      <c r="M29" s="40"/>
      <c r="N29" s="40"/>
      <c r="O29" s="40"/>
    </row>
    <row r="30" spans="1:15" ht="13.5">
      <c r="A30" s="40" t="s">
        <v>52</v>
      </c>
      <c r="B30" s="40" t="s">
        <v>61</v>
      </c>
      <c r="C30" s="40"/>
      <c r="D30" s="40">
        <v>12</v>
      </c>
      <c r="E30" s="40"/>
      <c r="F30" s="36"/>
      <c r="G30" s="40"/>
      <c r="H30" s="40"/>
      <c r="I30" s="40">
        <v>10</v>
      </c>
      <c r="J30" s="40"/>
      <c r="K30" s="36"/>
      <c r="L30" s="40"/>
      <c r="M30" s="40"/>
      <c r="N30" s="40"/>
      <c r="O30" s="40"/>
    </row>
    <row r="31" spans="1:15" ht="13.5">
      <c r="A31" s="40" t="s">
        <v>52</v>
      </c>
      <c r="B31" s="40" t="s">
        <v>62</v>
      </c>
      <c r="C31" s="40"/>
      <c r="D31" s="40">
        <v>1</v>
      </c>
      <c r="E31" s="40"/>
      <c r="F31" s="36"/>
      <c r="G31" s="40"/>
      <c r="H31" s="40"/>
      <c r="I31" s="40">
        <v>1</v>
      </c>
      <c r="J31" s="40"/>
      <c r="K31" s="36"/>
      <c r="L31" s="40"/>
      <c r="M31" s="40"/>
      <c r="N31" s="40"/>
      <c r="O31" s="40"/>
    </row>
    <row r="32" spans="1:15" ht="13.5">
      <c r="A32" s="40" t="s">
        <v>52</v>
      </c>
      <c r="B32" s="40" t="s">
        <v>63</v>
      </c>
      <c r="C32" s="40"/>
      <c r="D32" s="40">
        <v>2</v>
      </c>
      <c r="E32" s="40"/>
      <c r="F32" s="36"/>
      <c r="G32" s="40"/>
      <c r="H32" s="40"/>
      <c r="I32" s="40">
        <v>2</v>
      </c>
      <c r="J32" s="40"/>
      <c r="K32" s="36"/>
      <c r="L32" s="40"/>
      <c r="M32" s="40"/>
      <c r="N32" s="40"/>
      <c r="O32" s="40"/>
    </row>
    <row r="33" spans="1:15" ht="13.5">
      <c r="A33" s="40" t="s">
        <v>52</v>
      </c>
      <c r="B33" s="40" t="s">
        <v>64</v>
      </c>
      <c r="C33" s="40"/>
      <c r="D33" s="40">
        <v>9</v>
      </c>
      <c r="E33" s="40"/>
      <c r="F33" s="36"/>
      <c r="G33" s="40"/>
      <c r="H33" s="40"/>
      <c r="I33" s="40">
        <v>7</v>
      </c>
      <c r="J33" s="40"/>
      <c r="K33" s="36"/>
      <c r="L33" s="40"/>
      <c r="M33" s="40"/>
      <c r="N33" s="40"/>
      <c r="O33" s="40"/>
    </row>
    <row r="34" spans="1:15" ht="14.25" thickBot="1">
      <c r="A34" s="40" t="s">
        <v>65</v>
      </c>
      <c r="B34" s="40" t="s">
        <v>66</v>
      </c>
      <c r="C34" s="40"/>
      <c r="D34" s="45">
        <f>SUM(D22:D33)</f>
        <v>258</v>
      </c>
      <c r="E34" s="46"/>
      <c r="F34" s="45">
        <f>SUM(F22:F33)</f>
        <v>0</v>
      </c>
      <c r="G34" s="40"/>
      <c r="H34" s="40"/>
      <c r="I34" s="45">
        <f>SUM(I22:I33)</f>
        <v>133</v>
      </c>
      <c r="J34" s="46"/>
      <c r="K34" s="45">
        <f>SUM(K22:K33)</f>
        <v>0</v>
      </c>
      <c r="L34" s="40"/>
      <c r="M34" s="40"/>
      <c r="N34" s="40"/>
      <c r="O34" s="40"/>
    </row>
    <row r="35" spans="1:15" ht="7.5" customHeight="1" thickTop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</row>
    <row r="36" spans="1:15" ht="13.5">
      <c r="A36" s="40" t="s">
        <v>52</v>
      </c>
      <c r="B36" s="40" t="s">
        <v>67</v>
      </c>
      <c r="C36" s="40"/>
      <c r="D36" s="41">
        <v>3</v>
      </c>
      <c r="E36" s="40"/>
      <c r="F36" s="37"/>
      <c r="G36" s="40"/>
      <c r="H36" s="40"/>
      <c r="I36" s="40">
        <v>3</v>
      </c>
      <c r="J36" s="40"/>
      <c r="K36" s="37"/>
      <c r="L36" s="40"/>
      <c r="M36" s="40"/>
      <c r="N36" s="40"/>
      <c r="O36" s="40"/>
    </row>
    <row r="37" spans="1:15" ht="13.5">
      <c r="A37" s="40" t="s">
        <v>52</v>
      </c>
      <c r="B37" s="40" t="s">
        <v>68</v>
      </c>
      <c r="C37" s="40"/>
      <c r="D37" s="40">
        <v>5</v>
      </c>
      <c r="E37" s="40"/>
      <c r="F37" s="36"/>
      <c r="G37" s="40"/>
      <c r="H37" s="40"/>
      <c r="I37" s="40">
        <v>4</v>
      </c>
      <c r="J37" s="40"/>
      <c r="K37" s="36"/>
      <c r="L37" s="40"/>
      <c r="M37" s="40"/>
      <c r="N37" s="40"/>
      <c r="O37" s="40"/>
    </row>
    <row r="38" spans="1:15" ht="13.5">
      <c r="A38" s="40" t="s">
        <v>52</v>
      </c>
      <c r="B38" s="40" t="s">
        <v>69</v>
      </c>
      <c r="C38" s="40"/>
      <c r="D38" s="40">
        <v>6</v>
      </c>
      <c r="E38" s="40"/>
      <c r="F38" s="36"/>
      <c r="G38" s="40"/>
      <c r="H38" s="40"/>
      <c r="I38" s="40">
        <v>6</v>
      </c>
      <c r="J38" s="40"/>
      <c r="K38" s="36"/>
      <c r="L38" s="40"/>
      <c r="M38" s="40"/>
      <c r="N38" s="40"/>
      <c r="O38" s="40"/>
    </row>
    <row r="39" spans="1:15" ht="13.5">
      <c r="A39" s="40" t="s">
        <v>52</v>
      </c>
      <c r="B39" s="40" t="s">
        <v>70</v>
      </c>
      <c r="C39" s="40"/>
      <c r="D39" s="40">
        <v>6</v>
      </c>
      <c r="E39" s="40"/>
      <c r="F39" s="36"/>
      <c r="G39" s="40"/>
      <c r="H39" s="40"/>
      <c r="I39" s="40">
        <v>5</v>
      </c>
      <c r="J39" s="40"/>
      <c r="K39" s="36"/>
      <c r="L39" s="40"/>
      <c r="M39" s="40"/>
      <c r="N39" s="40"/>
      <c r="O39" s="40"/>
    </row>
    <row r="40" spans="1:15" ht="13.5">
      <c r="A40" s="40" t="s">
        <v>52</v>
      </c>
      <c r="B40" s="40" t="s">
        <v>71</v>
      </c>
      <c r="C40" s="40"/>
      <c r="D40" s="40">
        <v>24</v>
      </c>
      <c r="E40" s="40"/>
      <c r="F40" s="36"/>
      <c r="G40" s="40"/>
      <c r="H40" s="40"/>
      <c r="I40" s="40">
        <v>19</v>
      </c>
      <c r="J40" s="40"/>
      <c r="K40" s="36"/>
      <c r="L40" s="40"/>
      <c r="M40" s="40"/>
      <c r="N40" s="40"/>
      <c r="O40" s="40"/>
    </row>
    <row r="41" spans="1:15" ht="13.5">
      <c r="A41" s="40" t="s">
        <v>52</v>
      </c>
      <c r="B41" s="40" t="s">
        <v>72</v>
      </c>
      <c r="C41" s="40"/>
      <c r="D41" s="40">
        <v>35</v>
      </c>
      <c r="E41" s="40"/>
      <c r="F41" s="36"/>
      <c r="G41" s="40"/>
      <c r="H41" s="40"/>
      <c r="I41" s="40">
        <v>30</v>
      </c>
      <c r="J41" s="40"/>
      <c r="K41" s="36"/>
      <c r="L41" s="40"/>
      <c r="M41" s="40"/>
      <c r="N41" s="40"/>
      <c r="O41" s="40"/>
    </row>
    <row r="42" spans="1:15" ht="14.25" thickBot="1">
      <c r="A42" s="40" t="s">
        <v>73</v>
      </c>
      <c r="B42" s="40" t="s">
        <v>74</v>
      </c>
      <c r="C42" s="40"/>
      <c r="D42" s="45">
        <f>SUM(D36:D41)</f>
        <v>79</v>
      </c>
      <c r="E42" s="46"/>
      <c r="F42" s="45">
        <f>SUM(F36:F41)</f>
        <v>0</v>
      </c>
      <c r="G42" s="40"/>
      <c r="H42" s="40"/>
      <c r="I42" s="45">
        <f>SUM(I36:I41)</f>
        <v>67</v>
      </c>
      <c r="J42" s="46"/>
      <c r="K42" s="51">
        <f>SUM(K36:K41)</f>
        <v>0</v>
      </c>
      <c r="L42" s="40"/>
      <c r="M42" s="40"/>
      <c r="N42" s="40"/>
      <c r="O42" s="40"/>
    </row>
    <row r="43" spans="1:15" ht="15" thickBot="1" thickTop="1">
      <c r="A43" s="40" t="s">
        <v>75</v>
      </c>
      <c r="B43" s="40" t="s">
        <v>76</v>
      </c>
      <c r="C43" s="40"/>
      <c r="D43" s="47">
        <f>D34+D42</f>
        <v>337</v>
      </c>
      <c r="E43" s="48"/>
      <c r="F43" s="47">
        <f>F34+F42</f>
        <v>0</v>
      </c>
      <c r="G43" s="40"/>
      <c r="H43" s="40"/>
      <c r="I43" s="49">
        <f>I34+I42</f>
        <v>200</v>
      </c>
      <c r="J43" s="48"/>
      <c r="K43" s="49">
        <f>K34+K42</f>
        <v>0</v>
      </c>
      <c r="L43" s="40"/>
      <c r="M43" s="40"/>
      <c r="N43" s="40"/>
      <c r="O43" s="40"/>
    </row>
    <row r="44" spans="1:15" ht="7.5" customHeight="1" thickTop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  <row r="45" spans="1:15" ht="14.25" thickBot="1">
      <c r="A45" s="40" t="s">
        <v>77</v>
      </c>
      <c r="B45" s="40" t="s">
        <v>78</v>
      </c>
      <c r="C45" s="40"/>
      <c r="D45" s="50">
        <f>D19-D43</f>
        <v>88</v>
      </c>
      <c r="E45" s="46"/>
      <c r="F45" s="45">
        <f>F19-F43</f>
        <v>0</v>
      </c>
      <c r="G45" s="40"/>
      <c r="H45" s="40"/>
      <c r="I45" s="50">
        <f>I19-I43</f>
        <v>64</v>
      </c>
      <c r="J45" s="46"/>
      <c r="K45" s="50">
        <f>K19-K43</f>
        <v>0</v>
      </c>
      <c r="L45" s="40"/>
      <c r="M45" s="40"/>
      <c r="N45" s="40"/>
      <c r="O45" s="40"/>
    </row>
    <row r="46" spans="1:11" ht="9" customHeight="1" thickTop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</row>
    <row r="47" spans="1:6" ht="15">
      <c r="A47" s="21" t="s">
        <v>80</v>
      </c>
      <c r="D47" s="54" t="s">
        <v>13</v>
      </c>
      <c r="F47" s="54" t="s">
        <v>14</v>
      </c>
    </row>
    <row r="48" spans="1:7" ht="13.5">
      <c r="A48" s="24" t="s">
        <v>81</v>
      </c>
      <c r="B48" s="24" t="s">
        <v>82</v>
      </c>
      <c r="D48" s="30">
        <f>D45*D10</f>
        <v>8800</v>
      </c>
      <c r="F48" s="61">
        <f>F10*F45</f>
        <v>0</v>
      </c>
      <c r="G48" s="61"/>
    </row>
    <row r="49" spans="2:7" ht="13.5">
      <c r="B49" s="24" t="s">
        <v>83</v>
      </c>
      <c r="D49" s="30">
        <f>I45*D11</f>
        <v>6400</v>
      </c>
      <c r="F49" s="61">
        <f>K45*F11</f>
        <v>0</v>
      </c>
      <c r="G49" s="61"/>
    </row>
    <row r="50" spans="1:7" ht="13.5">
      <c r="A50" s="24" t="s">
        <v>85</v>
      </c>
      <c r="B50" s="24" t="s">
        <v>84</v>
      </c>
      <c r="D50" s="30">
        <f>M12</f>
        <v>4000</v>
      </c>
      <c r="F50" s="61">
        <f>O12</f>
        <v>0</v>
      </c>
      <c r="G50" s="61"/>
    </row>
    <row r="51" spans="1:11" ht="13.5">
      <c r="A51" s="24" t="s">
        <v>86</v>
      </c>
      <c r="B51" s="24" t="s">
        <v>87</v>
      </c>
      <c r="D51" s="30">
        <f>M13</f>
        <v>0</v>
      </c>
      <c r="F51" s="61">
        <f>O13</f>
        <v>0</v>
      </c>
      <c r="G51" s="61"/>
      <c r="I51" s="52"/>
      <c r="J51" s="52"/>
      <c r="K51" s="52"/>
    </row>
    <row r="52" spans="1:11" ht="14.25" thickBot="1">
      <c r="A52" s="24" t="s">
        <v>88</v>
      </c>
      <c r="B52" s="24" t="s">
        <v>89</v>
      </c>
      <c r="D52" s="44">
        <f>SUM(D48:D51)</f>
        <v>19200</v>
      </c>
      <c r="E52" s="43"/>
      <c r="F52" s="62">
        <f>SUM(F48:F51)</f>
        <v>0</v>
      </c>
      <c r="G52" s="62"/>
      <c r="I52" s="52"/>
      <c r="J52" s="52"/>
      <c r="K52" s="52"/>
    </row>
    <row r="53" spans="1:11" s="55" customFormat="1" ht="15" thickBot="1" thickTop="1">
      <c r="A53" s="55" t="s">
        <v>90</v>
      </c>
      <c r="D53" s="56">
        <f>D52/D12</f>
        <v>96</v>
      </c>
      <c r="E53" s="57"/>
      <c r="F53" s="63" t="e">
        <f>F52/F12</f>
        <v>#DIV/0!</v>
      </c>
      <c r="G53" s="63"/>
      <c r="I53" s="58"/>
      <c r="J53" s="58"/>
      <c r="K53" s="58"/>
    </row>
    <row r="54" ht="14.25" thickTop="1"/>
  </sheetData>
  <sheetProtection sheet="1"/>
  <mergeCells count="13">
    <mergeCell ref="D15:F15"/>
    <mergeCell ref="I10:K10"/>
    <mergeCell ref="I11:K11"/>
    <mergeCell ref="I13:K13"/>
    <mergeCell ref="I15:K15"/>
    <mergeCell ref="A1:O1"/>
    <mergeCell ref="A2:O2"/>
    <mergeCell ref="F48:G48"/>
    <mergeCell ref="F49:G49"/>
    <mergeCell ref="F50:G50"/>
    <mergeCell ref="F51:G51"/>
    <mergeCell ref="F52:G52"/>
    <mergeCell ref="F53:G53"/>
  </mergeCells>
  <printOptions/>
  <pageMargins left="0.25" right="0.25" top="0.5" bottom="0.5" header="0.05" footer="0.05"/>
  <pageSetup horizontalDpi="600" verticalDpi="600" orientation="portrait" r:id="rId1"/>
  <headerFooter>
    <oddFooter>&amp;CPrepared By:  Pauline Van Nurden, Waseca Area Farm Business Management Instructor&amp;R&amp;D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CENTRAL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Pauline Van Nurden</dc:creator>
  <cp:keywords/>
  <dc:description/>
  <cp:lastModifiedBy>Pauline Van Nurden</cp:lastModifiedBy>
  <cp:lastPrinted>2007-09-28T16:48:37Z</cp:lastPrinted>
  <dcterms:created xsi:type="dcterms:W3CDTF">2007-09-28T15:10:14Z</dcterms:created>
  <dcterms:modified xsi:type="dcterms:W3CDTF">2007-09-28T17:01:25Z</dcterms:modified>
  <cp:category/>
  <cp:version/>
  <cp:contentType/>
  <cp:contentStatus/>
</cp:coreProperties>
</file>