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ASE Initiative\Purchasing Manuals\2017\"/>
    </mc:Choice>
  </mc:AlternateContent>
  <bookViews>
    <workbookView xWindow="0" yWindow="0" windowWidth="14390" windowHeight="5580"/>
  </bookViews>
  <sheets>
    <sheet name="Guidelines for Purchasing" sheetId="7" r:id="rId1"/>
    <sheet name="CASE Online" sheetId="9" r:id="rId2"/>
    <sheet name="Cengage" sheetId="8" r:id="rId3"/>
    <sheet name="Vernier" sheetId="2" r:id="rId4"/>
    <sheet name="Ward's" sheetId="6" r:id="rId5"/>
    <sheet name="Miscellaneous" sheetId="3" r:id="rId6"/>
    <sheet name="Classroom Supplies" sheetId="4" r:id="rId7"/>
    <sheet name="Local Supplies" sheetId="5" r:id="rId8"/>
  </sheets>
  <calcPr calcId="152511"/>
</workbook>
</file>

<file path=xl/calcChain.xml><?xml version="1.0" encoding="utf-8"?>
<calcChain xmlns="http://schemas.openxmlformats.org/spreadsheetml/2006/main">
  <c r="G57" i="6" l="1"/>
  <c r="G43" i="6"/>
  <c r="G44" i="6"/>
  <c r="G45" i="6"/>
  <c r="G46" i="6"/>
  <c r="G47" i="6"/>
  <c r="G48" i="6"/>
  <c r="G49" i="6"/>
  <c r="G50" i="6"/>
  <c r="G51" i="6"/>
  <c r="G52" i="6"/>
  <c r="F14" i="2"/>
  <c r="F19" i="2"/>
  <c r="F18" i="2"/>
  <c r="G72" i="6"/>
  <c r="G71" i="6"/>
  <c r="G70" i="6"/>
  <c r="G69" i="6"/>
  <c r="G68" i="6"/>
  <c r="G66" i="6"/>
  <c r="G65" i="6"/>
  <c r="G60" i="6"/>
  <c r="G59" i="6"/>
  <c r="G58" i="6"/>
  <c r="G56" i="6"/>
  <c r="G55" i="6"/>
  <c r="G54" i="6"/>
  <c r="G53" i="6"/>
  <c r="G42" i="6"/>
  <c r="G41" i="6"/>
  <c r="G40" i="6"/>
  <c r="G39" i="6"/>
  <c r="G38" i="6"/>
  <c r="G37" i="6"/>
  <c r="G36" i="6"/>
  <c r="G35" i="6"/>
  <c r="G28" i="6"/>
  <c r="G27" i="6"/>
  <c r="G25" i="6"/>
  <c r="G24" i="6"/>
  <c r="H22" i="8"/>
  <c r="H20" i="8"/>
  <c r="H21" i="8"/>
  <c r="F13" i="2"/>
  <c r="F10" i="2"/>
  <c r="F9" i="2"/>
  <c r="F20" i="2"/>
  <c r="F17" i="2"/>
  <c r="F16" i="2"/>
  <c r="F15" i="2"/>
  <c r="F12" i="2"/>
  <c r="F11" i="2"/>
  <c r="F8" i="2"/>
  <c r="F7" i="2"/>
  <c r="F6" i="2"/>
  <c r="H25" i="8" l="1"/>
  <c r="H26" i="8" s="1"/>
  <c r="H27" i="8" s="1"/>
  <c r="F22" i="2"/>
  <c r="F23" i="2" s="1"/>
  <c r="F25" i="2" s="1"/>
  <c r="G61" i="6"/>
  <c r="G73" i="6"/>
  <c r="G29" i="6"/>
  <c r="G76" i="6" l="1"/>
  <c r="G77" i="6" s="1"/>
  <c r="G79" i="6" s="1"/>
  <c r="H28" i="8"/>
</calcChain>
</file>

<file path=xl/sharedStrings.xml><?xml version="1.0" encoding="utf-8"?>
<sst xmlns="http://schemas.openxmlformats.org/spreadsheetml/2006/main" count="645" uniqueCount="370">
  <si>
    <t>Unit</t>
  </si>
  <si>
    <t>Each</t>
  </si>
  <si>
    <r>
      <t>The Lorax</t>
    </r>
    <r>
      <rPr>
        <sz val="12"/>
        <color theme="1"/>
        <rFont val="Arial"/>
        <family val="2"/>
      </rPr>
      <t xml:space="preserve"> book</t>
    </r>
  </si>
  <si>
    <t>Amazon or book vendor of choice</t>
  </si>
  <si>
    <t>LabQuest2 Interface</t>
  </si>
  <si>
    <t>Vernier Light Sensor</t>
  </si>
  <si>
    <r>
      <t>Phosphate standard 10.0mg/L PO</t>
    </r>
    <r>
      <rPr>
        <vertAlign val="subscript"/>
        <sz val="12"/>
        <color theme="1"/>
        <rFont val="Arial"/>
        <family val="2"/>
      </rPr>
      <t xml:space="preserve">4 </t>
    </r>
    <r>
      <rPr>
        <sz val="12"/>
        <color theme="1"/>
        <rFont val="Arial"/>
        <family val="2"/>
      </rPr>
      <t>(Item 14204-16)</t>
    </r>
  </si>
  <si>
    <t>Hach (www.hach.com)</t>
  </si>
  <si>
    <t>PhosVer 3 Phosphate Powder Pillows (Item 2125-99)</t>
  </si>
  <si>
    <t>Biltmore stick</t>
  </si>
  <si>
    <t>http://www.benmeadows.com/biltmore-cruiser-stick-english_s_121610/?gclid=CICM8uXKwLUCFUeCQgodZDwAPw&amp;CID=BMPL10&amp;ci_src=17588969&amp;ci_sku=121610&amp;ef_id=hb1OJ1d4jDwAAAMF:20130218192433:s</t>
  </si>
  <si>
    <t>Diameter tape</t>
  </si>
  <si>
    <t>http://www.benmeadows.com/spencer-yellow-clad-protape-diameter-linear-tape_36810547/?cat_prefix=OAWP</t>
  </si>
  <si>
    <t>Play money $1, $5, $10, $20, and $50 denominations</t>
  </si>
  <si>
    <t>http://www.centurynovelty.com/detail_76_146-2104.html?CSE=Google%20Product%20Search&amp;mr:trackingCode=0F2D519C-025C-E211-ACC7-001B2163195C&amp;mr:referralID=NA&amp;mr:adType=pla&amp;mr:ad=25303460034&amp;mr:keyword=&amp;mr:match=&amp;mr:filter=51541194594&amp;origin=pla</t>
  </si>
  <si>
    <t>Lab-Aids kit #556 - Ecological Succession</t>
  </si>
  <si>
    <t>Bottle</t>
  </si>
  <si>
    <t>Mixed acid reagent (Item V-6278-H)</t>
  </si>
  <si>
    <t>Pkg</t>
  </si>
  <si>
    <t>Nitrate reducing agent (Item V-6279-C)</t>
  </si>
  <si>
    <t>0.1g plastic spoon (Item 0699)</t>
  </si>
  <si>
    <t>Three-inch, three-ring binder</t>
  </si>
  <si>
    <t>Tab dividers</t>
  </si>
  <si>
    <t>Tab label inserts</t>
  </si>
  <si>
    <t>Sheets</t>
  </si>
  <si>
    <t>Lined notebook paper</t>
  </si>
  <si>
    <t>Colored pencils</t>
  </si>
  <si>
    <t>Tray or container</t>
  </si>
  <si>
    <t>Metric ruler</t>
  </si>
  <si>
    <t>Metric tape measure</t>
  </si>
  <si>
    <t>Assorted</t>
  </si>
  <si>
    <t>Small stones or rocks</t>
  </si>
  <si>
    <t>Twigs or branches</t>
  </si>
  <si>
    <t>Bird’s nests, mouse nests, or other animal habitats</t>
  </si>
  <si>
    <t>Leaves, grasses, and native plant material</t>
  </si>
  <si>
    <t>Seeds or fruit</t>
  </si>
  <si>
    <t>Shells, skins, etc</t>
  </si>
  <si>
    <t>Digital Camera</t>
  </si>
  <si>
    <t>Unlined paper</t>
  </si>
  <si>
    <t>Binoculars</t>
  </si>
  <si>
    <t>Books</t>
  </si>
  <si>
    <t>Nature Guide for local area</t>
  </si>
  <si>
    <t>Boxes</t>
  </si>
  <si>
    <t>Sample</t>
  </si>
  <si>
    <t>Five different samples of garden soil</t>
  </si>
  <si>
    <t>Water bottles</t>
  </si>
  <si>
    <t>Sample of sandy soil</t>
  </si>
  <si>
    <t>Sample of clay soil</t>
  </si>
  <si>
    <t>Sample of loam soil</t>
  </si>
  <si>
    <t>Sample of garden soil</t>
  </si>
  <si>
    <t>Sample of compacted soil</t>
  </si>
  <si>
    <t>Empty clear plastic bottles</t>
  </si>
  <si>
    <t>Small rubber bands</t>
  </si>
  <si>
    <t>Pairs</t>
  </si>
  <si>
    <t>Scissors</t>
  </si>
  <si>
    <t>Green food coloring</t>
  </si>
  <si>
    <t>Wooden stakes or marker flags</t>
  </si>
  <si>
    <t>Hammer</t>
  </si>
  <si>
    <t>100’ tape measures</t>
  </si>
  <si>
    <t>String – 100”+ pieces</t>
  </si>
  <si>
    <t>Line level</t>
  </si>
  <si>
    <t>Plastic tub (dish tub)</t>
  </si>
  <si>
    <t>Gallon</t>
  </si>
  <si>
    <t>Local soil</t>
  </si>
  <si>
    <t>Sod (enough to cover each stream table)</t>
  </si>
  <si>
    <t>Straw, rocks, and small ground cover – sedum or moss</t>
  </si>
  <si>
    <t>Rolls</t>
  </si>
  <si>
    <t>8oz plastic cups</t>
  </si>
  <si>
    <t>Marbles</t>
  </si>
  <si>
    <t>100ml graduated cylinder</t>
  </si>
  <si>
    <t>Plastic wrap</t>
  </si>
  <si>
    <t>Masking tape</t>
  </si>
  <si>
    <t>Liters</t>
  </si>
  <si>
    <t>Garden soil</t>
  </si>
  <si>
    <t>Sand</t>
  </si>
  <si>
    <t>Lamps, heat bulbs</t>
  </si>
  <si>
    <t>Poster board</t>
  </si>
  <si>
    <t>Glue sticks</t>
  </si>
  <si>
    <t>Assorted markers</t>
  </si>
  <si>
    <t>Paper towels</t>
  </si>
  <si>
    <t>Gallons</t>
  </si>
  <si>
    <t>Distilled water</t>
  </si>
  <si>
    <t>Aluminum foil</t>
  </si>
  <si>
    <t>Permanent marker</t>
  </si>
  <si>
    <t>Large funnel</t>
  </si>
  <si>
    <t>Paper plates</t>
  </si>
  <si>
    <t>Coffee filters</t>
  </si>
  <si>
    <t>Assorted soil samples including sand, peat moss, and clay as well as samples from garden, lawn or grassy area, wooded, barren, and other levels of vegetation</t>
  </si>
  <si>
    <t>White vinegar</t>
  </si>
  <si>
    <t>Blue permanent marker</t>
  </si>
  <si>
    <t>Green permanent marker</t>
  </si>
  <si>
    <t>Red permanent marker</t>
  </si>
  <si>
    <t>Brown water soluble marker</t>
  </si>
  <si>
    <t>Black water soluble marker</t>
  </si>
  <si>
    <t>Spray bottle</t>
  </si>
  <si>
    <t>1.5 m metal rod</t>
  </si>
  <si>
    <t>Right angle clamps</t>
  </si>
  <si>
    <t>Roll</t>
  </si>
  <si>
    <t>Clear packing tape</t>
  </si>
  <si>
    <t>String</t>
  </si>
  <si>
    <t>Hole punch</t>
  </si>
  <si>
    <t>4 x 6 inch index cards</t>
  </si>
  <si>
    <t>Pair</t>
  </si>
  <si>
    <t>Box or airtight container</t>
  </si>
  <si>
    <t>Lamp with 100W bulb</t>
  </si>
  <si>
    <t>Quarter</t>
  </si>
  <si>
    <t>Calculator</t>
  </si>
  <si>
    <t>Printer paper</t>
  </si>
  <si>
    <t>Green paper</t>
  </si>
  <si>
    <t>Blue paper</t>
  </si>
  <si>
    <t>Brown paper</t>
  </si>
  <si>
    <t>Sampling frame</t>
  </si>
  <si>
    <t>Meter stick</t>
  </si>
  <si>
    <t>Copy of local newspaper with real estate section</t>
  </si>
  <si>
    <t>Shallow pan with water</t>
  </si>
  <si>
    <t>Deep pan with water</t>
  </si>
  <si>
    <t>Stump or log with holes drilled</t>
  </si>
  <si>
    <t>Hummingbird feeder</t>
  </si>
  <si>
    <t>Rice</t>
  </si>
  <si>
    <t>Sunflower seeds</t>
  </si>
  <si>
    <t>Straws, cut into ½ inch pieces</t>
  </si>
  <si>
    <t>Popcorn</t>
  </si>
  <si>
    <t>Red food dye</t>
  </si>
  <si>
    <t>Eye dropper</t>
  </si>
  <si>
    <t>Long-handled tongs</t>
  </si>
  <si>
    <t>Pliers</t>
  </si>
  <si>
    <t>Short-handled tongs</t>
  </si>
  <si>
    <t>Tweezers</t>
  </si>
  <si>
    <t>Small containers</t>
  </si>
  <si>
    <t>6 oz. small jar</t>
  </si>
  <si>
    <t>Dice</t>
  </si>
  <si>
    <t>Ream</t>
  </si>
  <si>
    <t>100 foot tape</t>
  </si>
  <si>
    <t>Small gold beads</t>
  </si>
  <si>
    <t>Small silver beads</t>
  </si>
  <si>
    <t>Small blue beads</t>
  </si>
  <si>
    <t>Medium white beads</t>
  </si>
  <si>
    <t>Lbs</t>
  </si>
  <si>
    <t>Wild birdseed</t>
  </si>
  <si>
    <t>Shallow pans</t>
  </si>
  <si>
    <t>Yellow food coloring dye</t>
  </si>
  <si>
    <t>Baking soda</t>
  </si>
  <si>
    <t>Vinegar</t>
  </si>
  <si>
    <t>Loaf</t>
  </si>
  <si>
    <t>Bread or other organic material</t>
  </si>
  <si>
    <t>Local historical documents and information</t>
  </si>
  <si>
    <t>3 hole report cover</t>
  </si>
  <si>
    <t>Index sticky tabs</t>
  </si>
  <si>
    <t>Magnifying glass</t>
  </si>
  <si>
    <t>1000ml beaker</t>
  </si>
  <si>
    <t>10ml graduated cylinder</t>
  </si>
  <si>
    <t>Analytical balance</t>
  </si>
  <si>
    <t>50ml Erlenmeyer flask</t>
  </si>
  <si>
    <t>Heat resistant gloves</t>
  </si>
  <si>
    <t>Lens paper</t>
  </si>
  <si>
    <t>Incubator</t>
  </si>
  <si>
    <t>Ring stand</t>
  </si>
  <si>
    <t>100ml beaker</t>
  </si>
  <si>
    <t>Utility clamp</t>
  </si>
  <si>
    <t>250ml Erlenmeyer flasks</t>
  </si>
  <si>
    <t>Safety glasses</t>
  </si>
  <si>
    <t>Card stock paper</t>
  </si>
  <si>
    <t>Local Supplies Listing</t>
  </si>
  <si>
    <t>Tools and Equipment</t>
  </si>
  <si>
    <t>Quantity Recommended</t>
  </si>
  <si>
    <t>Quantity Needed</t>
  </si>
  <si>
    <t>Item</t>
  </si>
  <si>
    <t>Any Retail Store</t>
  </si>
  <si>
    <t>Home and Garden Store</t>
  </si>
  <si>
    <t>Miscellaneous</t>
  </si>
  <si>
    <t>Collect from Surrounding Resources</t>
  </si>
  <si>
    <t>2-3</t>
  </si>
  <si>
    <t>In an effort to provide CASE programs with the best options for ordering supplies and materials, we have negotiated discounted pricing and special packages from vendors.</t>
  </si>
  <si>
    <t>Please Note:</t>
  </si>
  <si>
    <r>
      <t xml:space="preserve">All quantities are based on a </t>
    </r>
    <r>
      <rPr>
        <b/>
        <sz val="12"/>
        <color indexed="8"/>
        <rFont val="Arial"/>
        <family val="2"/>
      </rPr>
      <t>class size of 20</t>
    </r>
    <r>
      <rPr>
        <sz val="12"/>
        <color indexed="8"/>
        <rFont val="Arial"/>
        <family val="2"/>
      </rPr>
      <t>. Make quantity adjustments accordingly.</t>
    </r>
  </si>
  <si>
    <t>Each worksheet is a quote from a specific vendor. Ordering information for that vendor is provided.</t>
  </si>
  <si>
    <t>Enter the desired quantities, print the worksheet, and submit the order form to the respective vendor unless otherwise stated.</t>
  </si>
  <si>
    <t xml:space="preserve">If a special promotional code is provided, please use it when ordering to receive the specified discount. </t>
  </si>
  <si>
    <t>A vendor may not offer every item needed for a CASE course, it is recommended that you cross reference your order form with the Equipment and Supplies Worksheet for the course.</t>
  </si>
  <si>
    <t>Note the quantities of items, some quantities have changed in the revision process. The Purchase Manual has the most accurate quantity at this time. Some items are packaged in different quantities from the distributor.</t>
  </si>
  <si>
    <t>Some products may also be available locally for a reduced price.</t>
  </si>
  <si>
    <t>The cells in the worksheets are protected. Enter your ordering information and the quantity needed and all calculations will be completed for you.</t>
  </si>
  <si>
    <t>Miscellaneous items have a recommended vendor, but no special pricing.</t>
  </si>
  <si>
    <t>CASE does NOT recommend vendors for Classroom Supplies or Local Supplies.</t>
  </si>
  <si>
    <t xml:space="preserve">Many items in the local supply listing are time sensitive and must be purchased as needed according to the Day-to-Day plans for the course. </t>
  </si>
  <si>
    <t>Natural Resources and Ecology</t>
  </si>
  <si>
    <t>Vernier equipment must be ordered through CASE to receive the 3% discount and free shipping.</t>
  </si>
  <si>
    <t>CASE has negotiated a partnership with Vernier to offer the LabQuest and sensors recommended for CASE courses at a discounted price to CASE programs. Below is pricing and information on how to order.</t>
  </si>
  <si>
    <t>Laboratory Equipment Listing</t>
  </si>
  <si>
    <t>Item #</t>
  </si>
  <si>
    <t>Item Price Before Discount</t>
  </si>
  <si>
    <t>Total</t>
  </si>
  <si>
    <t>LABQ2</t>
  </si>
  <si>
    <t>CO2-BTA</t>
  </si>
  <si>
    <t>Vernier CO2 Gas sensor</t>
  </si>
  <si>
    <t>FPH-BTA</t>
  </si>
  <si>
    <t>TMP-BTA</t>
  </si>
  <si>
    <t>Vernier Temperature Sensor</t>
  </si>
  <si>
    <t>TRB-BTA</t>
  </si>
  <si>
    <t>Vernier Turbidity Sensor</t>
  </si>
  <si>
    <t>LQ-LAN</t>
  </si>
  <si>
    <t>LabQuest Lanyard</t>
  </si>
  <si>
    <t>OPTIONAL</t>
  </si>
  <si>
    <t>LabQuest2 Interface Charging Station</t>
  </si>
  <si>
    <t>Section Total</t>
  </si>
  <si>
    <t>CASE 3% Discount</t>
  </si>
  <si>
    <r>
      <t>Shipping</t>
    </r>
    <r>
      <rPr>
        <sz val="11"/>
        <color indexed="8"/>
        <rFont val="Arial"/>
        <family val="2"/>
      </rPr>
      <t xml:space="preserve"> (Vernier standard shipping = 3%)</t>
    </r>
  </si>
  <si>
    <t>FREE</t>
  </si>
  <si>
    <t>TOTAL COST</t>
  </si>
  <si>
    <t>CASE Store.</t>
  </si>
  <si>
    <t>Please note that the GPS sensor has been removed from this list. GPS is a built in feature of LabQuest2 and is no longer necessary. If you have LabQuest1 and plan to continue using it, the GPS sensor is still available at the CASE Store.</t>
  </si>
  <si>
    <t>Vernier Colorimeter</t>
  </si>
  <si>
    <t>COL-BTA</t>
  </si>
  <si>
    <t>LS-BTA</t>
  </si>
  <si>
    <t>CUV</t>
  </si>
  <si>
    <t>Miscellaneous Materials</t>
  </si>
  <si>
    <t>Potential Vendor</t>
  </si>
  <si>
    <t>Classroom Supplies Listing</t>
  </si>
  <si>
    <t>Non-Consumables</t>
  </si>
  <si>
    <t>Consumables</t>
  </si>
  <si>
    <t>Tape, clear scotch</t>
  </si>
  <si>
    <t>Clear plastic cups, 9oz.</t>
  </si>
  <si>
    <t>Surveyor's marking tape</t>
  </si>
  <si>
    <t>Ward's Science  5100 West Henrietta Road PO Box 92912  Rochester, NY 14962-9012 Fax 800-635-8439 Phone 800-962-2660</t>
  </si>
  <si>
    <t>Ward's Order Form</t>
  </si>
  <si>
    <t>School Name</t>
  </si>
  <si>
    <t>Contact Person</t>
  </si>
  <si>
    <t>Contact Phone</t>
  </si>
  <si>
    <t>Contact Email Address</t>
  </si>
  <si>
    <t>Billing Information</t>
  </si>
  <si>
    <t>Shipping Information</t>
  </si>
  <si>
    <t xml:space="preserve">Mailing Address </t>
  </si>
  <si>
    <t>Mailing Address</t>
  </si>
  <si>
    <t>City</t>
  </si>
  <si>
    <t>State</t>
  </si>
  <si>
    <t>Zip</t>
  </si>
  <si>
    <t>Item Price</t>
  </si>
  <si>
    <t>Item Total</t>
  </si>
  <si>
    <t>Electronic balances</t>
  </si>
  <si>
    <t>Laboratory Supplies Listing</t>
  </si>
  <si>
    <r>
      <t xml:space="preserve">Quantity </t>
    </r>
    <r>
      <rPr>
        <b/>
        <sz val="9"/>
        <rFont val="Arial"/>
        <family val="2"/>
      </rPr>
      <t>Recommended</t>
    </r>
  </si>
  <si>
    <t>Lab aprons</t>
  </si>
  <si>
    <t>Rinse bottles</t>
  </si>
  <si>
    <t>Stop watch, MyChron, Individual student timers (6 pk)</t>
  </si>
  <si>
    <t>Box</t>
  </si>
  <si>
    <t>Disposable gloves, small</t>
  </si>
  <si>
    <t>Disposable gloves, medium</t>
  </si>
  <si>
    <t>Disposable gloves, large</t>
  </si>
  <si>
    <t>Order Total</t>
  </si>
  <si>
    <t>CASE 10% Discount</t>
  </si>
  <si>
    <t>Notes or special instructions:</t>
  </si>
  <si>
    <t>10cm ring (4" support ring)</t>
  </si>
  <si>
    <t>250ml beakers</t>
  </si>
  <si>
    <t>600ml beakers</t>
  </si>
  <si>
    <t>Long handled water dipper</t>
  </si>
  <si>
    <t>Kit</t>
  </si>
  <si>
    <t>Flexible plastic tubing 3/16" interior diameter, 10 foot piece</t>
  </si>
  <si>
    <t>Textbooks must be purchased through CASE to receive this discounted price listed below. To place an order through CASE, please email this completed order form to miranda.chaplin@case4learning.org with the subject line of "Cengage textbook order through CASE"</t>
  </si>
  <si>
    <t>ISBN</t>
  </si>
  <si>
    <t>Cost</t>
  </si>
  <si>
    <t>10% CASE Discount</t>
  </si>
  <si>
    <t>Lab Oven</t>
  </si>
  <si>
    <t xml:space="preserve">LaMotte (www.lamotte.com) Orders can be placed by calling LaMotte at 800-344-3100 </t>
  </si>
  <si>
    <t>Lab-Aids (www.lab-aids.com)</t>
  </si>
  <si>
    <t>Double hole stoppers  (to fit 250ml Erlenmeyer flask), 1 lb, aprox 20 stoppers</t>
  </si>
  <si>
    <t>Rubber stopper (to fit 50ml Erlenmeyer flask), 1 lb, aprox 50 stoppers</t>
  </si>
  <si>
    <t>3ml plastic pipet  3.5 ml, pkg 100</t>
  </si>
  <si>
    <t>ODO-BTA</t>
  </si>
  <si>
    <t>LQ-VIEW</t>
  </si>
  <si>
    <t>LabQuest Viewer Site License</t>
  </si>
  <si>
    <r>
      <t>CASE offers an efficient way to order Vernier materials using our updated online ordering page. Please access the ordering page at</t>
    </r>
    <r>
      <rPr>
        <b/>
        <sz val="14"/>
        <color indexed="13"/>
        <rFont val="Arial"/>
        <family val="2"/>
      </rPr>
      <t xml:space="preserve"> </t>
    </r>
    <r>
      <rPr>
        <b/>
        <sz val="14"/>
        <rFont val="Arial"/>
        <family val="2"/>
      </rPr>
      <t>the</t>
    </r>
  </si>
  <si>
    <t>• Each student enrolled in a CASE course will need their own dedicated account to use CASE Online for each course they are enrolled. Pricing is based on course enrollment rather than the individual student.</t>
  </si>
  <si>
    <t>• Student accounts are disabled each year but student registration is stored until the teacher deletes the student or three school years pass.</t>
  </si>
  <si>
    <t>• All accounts are disabled June 30 of each year. Account activation begins August 20 or immediately after accounts are purchased.</t>
  </si>
  <si>
    <t>• Student accounts are transferrable but access to End of Course assessments is locked after the second attempt if the second attempt meets the national cut score.</t>
  </si>
  <si>
    <t>• The purchase of a student account allows the teacher to assign student access to a course.</t>
  </si>
  <si>
    <t>Additional terms and conditions for CASE Online accounts:</t>
  </si>
  <si>
    <t>• Teachers with one or more student accounts have access to an open test bank of questions to create online quizzes and exams related to the specific concepts that they wish to assess.</t>
  </si>
  <si>
    <t>CASE Online™ offers pricing for annual student accounts to access the online system. CASE Online account privileges provide three important components for CASE implementation:</t>
  </si>
  <si>
    <t>Specimen jar, 32 oz</t>
  </si>
  <si>
    <t>Shipping added to total once order is placed</t>
  </si>
  <si>
    <t>Peggy Acherman, bids@wardsci.com</t>
  </si>
  <si>
    <t>CASE Teachers: We recommend you consolidate your orders and place orders online to take advantage of this free shipping offer.</t>
  </si>
  <si>
    <t>Shipping</t>
  </si>
  <si>
    <t>TOTAL COST including shipping</t>
  </si>
  <si>
    <t>Vernier Tris-Compatible Flat pH Sensor</t>
  </si>
  <si>
    <t>• Students have unlimited access to online curriculum materials for the course in which they are enrolled. Students can view lesson specifics and related PowerPoints®. In addition, students can download APP documents in Word®, complete assignments, and submit via email to their teacher to reduce the need for paper copies in the classroom.</t>
  </si>
  <si>
    <t>• Students are granted four attempts to complete the national CASE End-of-Course assessment. Teachers can use the attempts how they choose. Four attempts will provide the opportunity to establish a pre-test/post-test program with an extra chance for successful completion if student is short of cut score level. Teachers have access to student performance metrics and a certificate of completion is automatically be generated for each student that successfully attains or surpasses the national cut score.</t>
  </si>
  <si>
    <t>For more information or to order accounts, visit the CASE Website.</t>
  </si>
  <si>
    <t>PO Number</t>
  </si>
  <si>
    <t>O2-BTA</t>
  </si>
  <si>
    <t>Vernier O2 Gas Sensor</t>
  </si>
  <si>
    <t>SMS-BTA</t>
  </si>
  <si>
    <t>Vernier Soil Moisture Sensor</t>
  </si>
  <si>
    <t>Optical Dissolved Oxygen Probe</t>
  </si>
  <si>
    <t xml:space="preserve"> Free shipping on orders over $250 </t>
  </si>
  <si>
    <t xml:space="preserve">Each </t>
  </si>
  <si>
    <t>250 ml widemouth bottle</t>
  </si>
  <si>
    <t>400 ml beakers</t>
  </si>
  <si>
    <t>10 (Optional)</t>
  </si>
  <si>
    <t>Stereomicroscope (See magnifiying glass next line)</t>
  </si>
  <si>
    <t>Optional</t>
  </si>
  <si>
    <t>Nitrate standard Solution 2046-49 4.43 mg/l</t>
  </si>
  <si>
    <t xml:space="preserve">Coliscan Easygel #25001 </t>
  </si>
  <si>
    <t>http://www.micrologylabs.com</t>
  </si>
  <si>
    <t>Coliscan Dropper DRP03</t>
  </si>
  <si>
    <t>Sterile Sample Tubes TST15</t>
  </si>
  <si>
    <t>25% Liquid Soap Solution</t>
  </si>
  <si>
    <t>Local</t>
  </si>
  <si>
    <t>Clipboards</t>
  </si>
  <si>
    <t>12x18 inch blue paper</t>
  </si>
  <si>
    <t xml:space="preserve">Sheets </t>
  </si>
  <si>
    <t>12x18 inch red paper</t>
  </si>
  <si>
    <t>Graph paper</t>
  </si>
  <si>
    <t>18x24 inch paper</t>
  </si>
  <si>
    <t>Surface cleaner or sanitizer</t>
  </si>
  <si>
    <t>Yellow water soluble marker</t>
  </si>
  <si>
    <t>One gallon plastic bags</t>
  </si>
  <si>
    <t>Cooking oil</t>
  </si>
  <si>
    <t>Straws</t>
  </si>
  <si>
    <t>Paper bowls</t>
  </si>
  <si>
    <t>Large plastic garbage bags</t>
  </si>
  <si>
    <t>Lightweight aluminum baking sheets</t>
  </si>
  <si>
    <t>Electronic kitchen scale (reads 5 to 10kg)</t>
  </si>
  <si>
    <t>Two  liter bottles</t>
  </si>
  <si>
    <t>Masking Tape</t>
  </si>
  <si>
    <t xml:space="preserve">Box </t>
  </si>
  <si>
    <t>Toothpics</t>
  </si>
  <si>
    <t>4 inch synthetic yarn</t>
  </si>
  <si>
    <t>4 inch cotton yarn</t>
  </si>
  <si>
    <t>4 inch long paper strips</t>
  </si>
  <si>
    <t>4 inch long leaf, grass or plant material</t>
  </si>
  <si>
    <t xml:space="preserve">4 inch long plastic bag strips </t>
  </si>
  <si>
    <t>5 Gallon plastic buckets</t>
  </si>
  <si>
    <t>Duct tape</t>
  </si>
  <si>
    <t>Trowels</t>
  </si>
  <si>
    <t>2 inch nails</t>
  </si>
  <si>
    <t>Plant and tree classification guides for local area</t>
  </si>
  <si>
    <t>Empty,  clear plastic, one gallon water bottles, square crossection</t>
  </si>
  <si>
    <t>Foam cups or plastic cups</t>
  </si>
  <si>
    <t>Assorted small aluminum trays or bowls or plates</t>
  </si>
  <si>
    <t>Awl or skewer</t>
  </si>
  <si>
    <t>Hot Plate</t>
  </si>
  <si>
    <t>Weigh dishes</t>
  </si>
  <si>
    <t>Pcs</t>
  </si>
  <si>
    <t>Rigid plastic tubing - 6"</t>
  </si>
  <si>
    <t>One gallon water bottles - square</t>
  </si>
  <si>
    <t>Ice chest</t>
  </si>
  <si>
    <t xml:space="preserve">Assorted </t>
  </si>
  <si>
    <t>Vegetable scraps for compost</t>
  </si>
  <si>
    <t>Burton, L. D. (2015). Environmental science: Fundamentals and applications (6th ed.) . Clifton Park, NY: Delmar Cengage Learning.</t>
  </si>
  <si>
    <t>LQ2-CRG</t>
  </si>
  <si>
    <t>Specimen jar cap</t>
  </si>
  <si>
    <t>Deal, K. H. (2017). Wildlife and natural resource management (4th ed.). Clifton Park, NY: Delmar Cengage Learning.</t>
  </si>
  <si>
    <t>Camp, W. G., &amp; Heath-Camp, B. (2015). Managing our natural resources (6th ed.). Clifton Park, NY: Delmar Cengage Learning.</t>
  </si>
  <si>
    <t>Mini Stream Table (includes stream bed, catch basin, stand and rainmaker) (Item 442-ST)</t>
  </si>
  <si>
    <t>30ml graduated cup (Item TW-GCX16)</t>
  </si>
  <si>
    <t>Hach (www.hach.com) (Must call on this item - 800-227-4224)</t>
  </si>
  <si>
    <r>
      <t xml:space="preserve">Lab-Aids kit </t>
    </r>
    <r>
      <rPr>
        <sz val="12"/>
        <rFont val="Arial"/>
        <family val="2"/>
      </rPr>
      <t xml:space="preserve">#556EL Ecological Succession Expansion Kit  </t>
    </r>
  </si>
  <si>
    <t>Vernier Plastic Cuvettes (Pkg of 100)</t>
  </si>
  <si>
    <t>PH-BUFCAP</t>
  </si>
  <si>
    <t>pH Buffer Capsules (3x10)</t>
  </si>
  <si>
    <t>470157-270</t>
  </si>
  <si>
    <t>Cheesecloth,  5 yards</t>
  </si>
  <si>
    <t>Syringes, 30cc</t>
  </si>
  <si>
    <t>Student account rates range depending on quantity ordered. State and regional block pricing will be available to reduce per student account cost further.</t>
  </si>
  <si>
    <t>Prices are good through 12/31/17 unless otherwise stated.</t>
  </si>
  <si>
    <t>Promo Code: WCASE2017</t>
  </si>
  <si>
    <r>
      <t xml:space="preserve">USE PROMO CODE </t>
    </r>
    <r>
      <rPr>
        <b/>
        <i/>
        <sz val="18"/>
        <color indexed="10"/>
        <rFont val="Arial"/>
        <family val="2"/>
      </rPr>
      <t>WCASE2017</t>
    </r>
    <r>
      <rPr>
        <sz val="18"/>
        <color indexed="10"/>
        <rFont val="Arial"/>
        <family val="2"/>
      </rPr>
      <t xml:space="preserve"> for 10% off </t>
    </r>
  </si>
  <si>
    <t>470217-952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</si>
</sst>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53" x14ac:knownFonts="1">
    <font>
      <sz val="11"/>
      <color theme="1"/>
      <name val="Calibri"/>
      <family val="2"/>
      <scheme val="minor"/>
    </font>
    <font>
      <b/>
      <sz val="12"/>
      <color theme="1"/>
      <name val="Arial"/>
      <family val="2"/>
    </font>
    <font>
      <sz val="12"/>
      <color theme="1"/>
      <name val="Arial"/>
      <family val="2"/>
    </font>
    <font>
      <i/>
      <sz val="12"/>
      <color theme="1"/>
      <name val="Arial"/>
      <family val="2"/>
    </font>
    <font>
      <vertAlign val="subscript"/>
      <sz val="12"/>
      <color theme="1"/>
      <name val="Arial"/>
      <family val="2"/>
    </font>
    <font>
      <u/>
      <sz val="11"/>
      <color theme="10"/>
      <name val="Calibri"/>
      <family val="2"/>
      <scheme val="minor"/>
    </font>
    <font>
      <sz val="11"/>
      <color theme="1"/>
      <name val="Arial"/>
      <family val="2"/>
    </font>
    <font>
      <sz val="24"/>
      <color indexed="9"/>
      <name val="Arial"/>
      <family val="2"/>
    </font>
    <font>
      <b/>
      <sz val="20"/>
      <color theme="1"/>
      <name val="Arial"/>
      <family val="2"/>
    </font>
    <font>
      <b/>
      <sz val="10"/>
      <name val="Arial"/>
      <family val="2"/>
    </font>
    <font>
      <sz val="10"/>
      <color theme="1"/>
      <name val="Arial"/>
      <family val="2"/>
    </font>
    <font>
      <b/>
      <sz val="10"/>
      <color rgb="FFFF0000"/>
      <name val="Arial"/>
      <family val="2"/>
    </font>
    <font>
      <b/>
      <sz val="22"/>
      <color theme="1"/>
      <name val="Arial"/>
      <family val="2"/>
    </font>
    <font>
      <sz val="10"/>
      <name val="Arial"/>
      <family val="2"/>
    </font>
    <font>
      <b/>
      <sz val="11"/>
      <color rgb="FFFF0000"/>
      <name val="Arial"/>
      <family val="2"/>
    </font>
    <font>
      <sz val="11"/>
      <color rgb="FFFF0000"/>
      <name val="Calibri"/>
      <family val="2"/>
      <scheme val="minor"/>
    </font>
    <font>
      <b/>
      <sz val="11"/>
      <color theme="1"/>
      <name val="Calibri"/>
      <family val="2"/>
      <scheme val="minor"/>
    </font>
    <font>
      <b/>
      <sz val="9"/>
      <name val="Arial"/>
      <family val="2"/>
    </font>
    <font>
      <sz val="12"/>
      <color indexed="8"/>
      <name val="Arial"/>
      <family val="2"/>
    </font>
    <font>
      <b/>
      <sz val="12"/>
      <color indexed="8"/>
      <name val="Arial"/>
      <family val="2"/>
    </font>
    <font>
      <b/>
      <sz val="14"/>
      <name val="Arial"/>
      <family val="2"/>
    </font>
    <font>
      <b/>
      <sz val="14"/>
      <color indexed="13"/>
      <name val="Arial"/>
      <family val="2"/>
    </font>
    <font>
      <sz val="11"/>
      <color indexed="8"/>
      <name val="Arial"/>
      <family val="2"/>
    </font>
    <font>
      <b/>
      <i/>
      <sz val="18"/>
      <color indexed="10"/>
      <name val="Arial"/>
      <family val="2"/>
    </font>
    <font>
      <sz val="18"/>
      <color indexed="10"/>
      <name val="Arial"/>
      <family val="2"/>
    </font>
    <font>
      <u/>
      <sz val="11"/>
      <color theme="10"/>
      <name val="Calibri"/>
      <family val="2"/>
    </font>
    <font>
      <sz val="14"/>
      <color theme="1"/>
      <name val="Arial"/>
      <family val="2"/>
    </font>
    <font>
      <sz val="14"/>
      <color rgb="FFFF0000"/>
      <name val="Arial"/>
      <family val="2"/>
    </font>
    <font>
      <b/>
      <sz val="20"/>
      <color rgb="FFFF0000"/>
      <name val="Arial"/>
      <family val="2"/>
    </font>
    <font>
      <i/>
      <sz val="10"/>
      <color theme="1"/>
      <name val="Arial"/>
      <family val="2"/>
    </font>
    <font>
      <b/>
      <sz val="14"/>
      <color theme="1"/>
      <name val="Arial"/>
      <family val="2"/>
    </font>
    <font>
      <b/>
      <sz val="10"/>
      <color theme="1"/>
      <name val="Arial"/>
      <family val="2"/>
    </font>
    <font>
      <b/>
      <sz val="13"/>
      <color theme="1"/>
      <name val="Arial"/>
      <family val="2"/>
    </font>
    <font>
      <b/>
      <sz val="13"/>
      <color rgb="FFFF0000"/>
      <name val="Arial"/>
      <family val="2"/>
    </font>
    <font>
      <sz val="12"/>
      <color rgb="FF000000"/>
      <name val="Arial"/>
      <family val="2"/>
    </font>
    <font>
      <b/>
      <sz val="12"/>
      <color rgb="FF000000"/>
      <name val="Arial"/>
      <family val="2"/>
    </font>
    <font>
      <sz val="11"/>
      <color rgb="FFFF0000"/>
      <name val="Arial"/>
      <family val="2"/>
    </font>
    <font>
      <sz val="12"/>
      <color theme="1"/>
      <name val="Calibri"/>
      <family val="2"/>
      <scheme val="minor"/>
    </font>
    <font>
      <b/>
      <sz val="14"/>
      <color rgb="FFFF0000"/>
      <name val="Arial"/>
      <family val="2"/>
    </font>
    <font>
      <b/>
      <sz val="11"/>
      <color theme="1"/>
      <name val="Arial"/>
      <family val="2"/>
    </font>
    <font>
      <sz val="18"/>
      <color rgb="FFFF0000"/>
      <name val="Arial"/>
      <family val="2"/>
    </font>
    <font>
      <b/>
      <u/>
      <sz val="14"/>
      <color theme="10"/>
      <name val="Arial"/>
      <family val="2"/>
    </font>
    <font>
      <b/>
      <sz val="16"/>
      <color theme="1"/>
      <name val="Arial"/>
      <family val="2"/>
    </font>
    <font>
      <sz val="18"/>
      <color theme="1"/>
      <name val="Arial"/>
      <family val="2"/>
    </font>
    <font>
      <sz val="24"/>
      <color theme="0"/>
      <name val="Arial"/>
      <family val="2"/>
    </font>
    <font>
      <sz val="9"/>
      <name val="Arial"/>
      <family val="2"/>
    </font>
    <font>
      <sz val="11"/>
      <name val="Arial"/>
      <family val="2"/>
    </font>
    <font>
      <sz val="11"/>
      <color theme="1"/>
      <name val="Calibri"/>
      <family val="2"/>
      <scheme val="minor"/>
    </font>
    <font>
      <u/>
      <sz val="12"/>
      <color theme="1"/>
      <name val="Arial"/>
      <family val="2"/>
    </font>
    <font>
      <sz val="16"/>
      <color theme="0"/>
      <name val="Arial"/>
      <family val="2"/>
    </font>
    <font>
      <u/>
      <sz val="12"/>
      <color theme="10"/>
      <name val="Arial"/>
      <family val="2"/>
    </font>
    <font>
      <sz val="12"/>
      <name val="Arial"/>
      <family val="2"/>
    </font>
    <font>
      <b/>
      <sz val="12"/>
      <color rgb="FFFF0000"/>
      <name val="Arial"/>
      <family val="2"/>
    </font>
  </fonts>
  <fills count="8">
    <fill>
      <patternFill patternType="none"/>
    </fill>
    <fill>
      <patternFill patternType="gray125"/>
    </fill>
    <fill>
      <patternFill patternType="solid">
        <fgColor indexed="12"/>
        <bgColor indexed="50"/>
      </patternFill>
    </fill>
    <fill>
      <patternFill patternType="solid">
        <fgColor indexed="22"/>
        <bgColor indexed="64"/>
      </patternFill>
    </fill>
    <fill>
      <patternFill patternType="solid">
        <fgColor theme="0" tint="-4.9989318521683403E-2"/>
        <bgColor indexed="64"/>
      </patternFill>
    </fill>
    <fill>
      <patternFill patternType="solid">
        <fgColor rgb="FF996633"/>
        <bgColor indexed="64"/>
      </patternFill>
    </fill>
    <fill>
      <patternFill patternType="solid">
        <fgColor rgb="FF0000FF"/>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25" fillId="0" borderId="0" applyNumberFormat="0" applyFill="0" applyBorder="0" applyAlignment="0" applyProtection="0">
      <alignment vertical="top"/>
      <protection locked="0"/>
    </xf>
    <xf numFmtId="44" fontId="47" fillId="0" borderId="0" applyFont="0" applyFill="0" applyBorder="0" applyAlignment="0" applyProtection="0"/>
  </cellStyleXfs>
  <cellXfs count="284">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Protection="1">
      <protection locked="0"/>
    </xf>
    <xf numFmtId="0" fontId="9" fillId="3" borderId="1" xfId="0" applyFont="1" applyFill="1" applyBorder="1" applyAlignment="1">
      <alignment horizontal="center" vertical="center" wrapText="1"/>
    </xf>
    <xf numFmtId="0" fontId="6" fillId="0" borderId="0" xfId="0" applyFont="1"/>
    <xf numFmtId="0" fontId="10" fillId="0" borderId="1" xfId="0" applyFont="1" applyBorder="1" applyAlignment="1">
      <alignment horizontal="center" wrapText="1"/>
    </xf>
    <xf numFmtId="0" fontId="6" fillId="0" borderId="0" xfId="0" applyFont="1" applyBorder="1"/>
    <xf numFmtId="0" fontId="0" fillId="0" borderId="0" xfId="0" applyBorder="1" applyProtection="1">
      <protection locked="0"/>
    </xf>
    <xf numFmtId="0" fontId="0" fillId="0" borderId="0" xfId="0" applyBorder="1"/>
    <xf numFmtId="0" fontId="10" fillId="0" borderId="1" xfId="0" applyFont="1" applyBorder="1" applyAlignment="1">
      <alignment horizontal="center"/>
    </xf>
    <xf numFmtId="0" fontId="11" fillId="0" borderId="1" xfId="0" applyFont="1" applyBorder="1" applyAlignment="1" applyProtection="1">
      <alignment horizontal="center"/>
      <protection locked="0"/>
    </xf>
    <xf numFmtId="49"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3" fillId="0" borderId="1" xfId="0" applyFont="1" applyBorder="1" applyAlignment="1">
      <alignment vertical="center" wrapText="1"/>
    </xf>
    <xf numFmtId="0" fontId="0" fillId="0" borderId="0" xfId="0"/>
    <xf numFmtId="0" fontId="0" fillId="0" borderId="0" xfId="0" applyProtection="1"/>
    <xf numFmtId="0" fontId="9" fillId="3" borderId="1" xfId="0" applyFont="1" applyFill="1" applyBorder="1" applyAlignment="1" applyProtection="1">
      <alignment horizontal="center" vertical="center" wrapText="1"/>
    </xf>
    <xf numFmtId="0" fontId="2" fillId="0" borderId="0" xfId="0" applyFont="1"/>
    <xf numFmtId="164" fontId="26" fillId="0" borderId="1" xfId="0" applyNumberFormat="1" applyFont="1" applyBorder="1" applyProtection="1"/>
    <xf numFmtId="164" fontId="26" fillId="0" borderId="1" xfId="0" applyNumberFormat="1" applyFont="1" applyBorder="1" applyAlignment="1" applyProtection="1">
      <alignment horizontal="right"/>
    </xf>
    <xf numFmtId="164" fontId="27" fillId="0" borderId="1" xfId="0" applyNumberFormat="1" applyFont="1" applyBorder="1" applyProtection="1"/>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7" fillId="3" borderId="1" xfId="0" applyFont="1" applyFill="1" applyBorder="1" applyAlignment="1" applyProtection="1">
      <alignment horizontal="center" vertical="center" wrapText="1"/>
    </xf>
    <xf numFmtId="0" fontId="13" fillId="0" borderId="1" xfId="0" applyFont="1" applyBorder="1" applyAlignment="1" applyProtection="1">
      <alignment horizontal="center" wrapText="1"/>
    </xf>
    <xf numFmtId="0" fontId="13" fillId="0" borderId="1" xfId="0" applyFont="1" applyBorder="1" applyAlignment="1" applyProtection="1">
      <alignment vertical="top" wrapText="1"/>
    </xf>
    <xf numFmtId="0" fontId="10" fillId="0" borderId="1" xfId="0" applyFont="1" applyBorder="1" applyAlignment="1" applyProtection="1">
      <alignment horizontal="center" wrapText="1"/>
    </xf>
    <xf numFmtId="0" fontId="10" fillId="0" borderId="1" xfId="0" applyFont="1" applyBorder="1" applyAlignment="1" applyProtection="1">
      <alignment vertical="top" wrapText="1"/>
    </xf>
    <xf numFmtId="0" fontId="10" fillId="0" borderId="0" xfId="0" applyFont="1" applyBorder="1" applyAlignment="1" applyProtection="1">
      <alignment horizontal="center" wrapText="1"/>
    </xf>
    <xf numFmtId="0" fontId="10" fillId="0" borderId="0" xfId="0" applyFont="1" applyBorder="1" applyAlignment="1" applyProtection="1">
      <alignment wrapText="1"/>
    </xf>
    <xf numFmtId="0" fontId="10" fillId="0" borderId="0" xfId="0" applyFont="1" applyBorder="1" applyAlignment="1" applyProtection="1">
      <alignment vertical="top" wrapText="1"/>
    </xf>
    <xf numFmtId="0" fontId="10" fillId="0" borderId="1" xfId="0" applyFont="1" applyBorder="1" applyAlignment="1" applyProtection="1">
      <alignment horizontal="center"/>
    </xf>
    <xf numFmtId="0" fontId="10" fillId="0" borderId="1" xfId="0" applyFont="1" applyFill="1" applyBorder="1" applyAlignment="1" applyProtection="1">
      <alignment vertical="top" wrapText="1"/>
    </xf>
    <xf numFmtId="0" fontId="6" fillId="0" borderId="0" xfId="0" applyFont="1" applyProtection="1"/>
    <xf numFmtId="0" fontId="28" fillId="0" borderId="0" xfId="0" applyFont="1" applyAlignment="1" applyProtection="1"/>
    <xf numFmtId="0" fontId="6" fillId="0" borderId="0" xfId="0" applyFont="1" applyBorder="1" applyProtection="1"/>
    <xf numFmtId="0" fontId="6" fillId="0" borderId="0" xfId="0" applyFont="1" applyAlignment="1" applyProtection="1">
      <alignment horizontal="center"/>
    </xf>
    <xf numFmtId="0" fontId="29" fillId="0" borderId="2" xfId="0" applyFont="1" applyBorder="1" applyAlignment="1" applyProtection="1">
      <alignment vertical="top" wrapText="1"/>
    </xf>
    <xf numFmtId="0" fontId="6" fillId="0" borderId="2" xfId="0" applyFont="1" applyBorder="1" applyAlignment="1" applyProtection="1"/>
    <xf numFmtId="164" fontId="30" fillId="0" borderId="1" xfId="0" applyNumberFormat="1" applyFont="1" applyBorder="1" applyProtection="1"/>
    <xf numFmtId="0" fontId="29" fillId="0" borderId="2"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0" xfId="0" applyFont="1" applyAlignment="1" applyProtection="1">
      <alignment horizontal="center" vertical="center"/>
    </xf>
    <xf numFmtId="0" fontId="31" fillId="0" borderId="7" xfId="0" applyFont="1" applyBorder="1" applyAlignment="1" applyProtection="1">
      <alignment horizontal="center" vertical="center"/>
    </xf>
    <xf numFmtId="0" fontId="6" fillId="0" borderId="0" xfId="0" applyFont="1" applyProtection="1">
      <protection locked="0"/>
    </xf>
    <xf numFmtId="0" fontId="6" fillId="0" borderId="0" xfId="0" applyFont="1" applyBorder="1"/>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164" fontId="6" fillId="0" borderId="1" xfId="0" applyNumberFormat="1" applyFont="1" applyBorder="1" applyAlignment="1" applyProtection="1">
      <alignment vertical="center"/>
    </xf>
    <xf numFmtId="0" fontId="29" fillId="4" borderId="1" xfId="0" applyFont="1" applyFill="1" applyBorder="1" applyAlignment="1" applyProtection="1">
      <alignment vertical="top" wrapText="1"/>
    </xf>
    <xf numFmtId="0" fontId="6" fillId="0" borderId="1" xfId="0" applyFont="1" applyFill="1" applyBorder="1" applyAlignment="1" applyProtection="1">
      <protection locked="0"/>
    </xf>
    <xf numFmtId="49" fontId="2" fillId="0" borderId="1" xfId="0" applyNumberFormat="1" applyFont="1" applyFill="1" applyBorder="1" applyAlignment="1" applyProtection="1">
      <alignment horizontal="left" vertical="top" wrapText="1"/>
      <protection locked="0"/>
    </xf>
    <xf numFmtId="0" fontId="10" fillId="0" borderId="0" xfId="0" applyFont="1" applyBorder="1" applyAlignment="1" applyProtection="1">
      <alignment horizontal="center"/>
    </xf>
    <xf numFmtId="0" fontId="13" fillId="0" borderId="1" xfId="0" applyFont="1" applyBorder="1" applyAlignment="1" applyProtection="1">
      <alignment horizontal="center" vertical="center" wrapText="1"/>
    </xf>
    <xf numFmtId="164" fontId="32" fillId="0" borderId="1" xfId="0" applyNumberFormat="1" applyFont="1" applyBorder="1" applyAlignment="1" applyProtection="1"/>
    <xf numFmtId="164" fontId="33" fillId="0" borderId="1" xfId="0" applyNumberFormat="1" applyFont="1" applyBorder="1" applyAlignment="1" applyProtection="1"/>
    <xf numFmtId="0" fontId="32" fillId="0" borderId="1" xfId="0" applyFont="1" applyBorder="1" applyAlignment="1" applyProtection="1">
      <alignment horizontal="right"/>
    </xf>
    <xf numFmtId="164" fontId="32" fillId="0" borderId="1" xfId="0" applyNumberFormat="1" applyFont="1" applyBorder="1" applyAlignment="1" applyProtection="1">
      <alignment horizontal="right"/>
    </xf>
    <xf numFmtId="0" fontId="0" fillId="0" borderId="0" xfId="0" applyBorder="1" applyAlignment="1" applyProtection="1">
      <alignment horizontal="center"/>
    </xf>
    <xf numFmtId="0" fontId="10" fillId="0" borderId="0" xfId="0" applyFont="1" applyFill="1" applyBorder="1" applyAlignment="1" applyProtection="1">
      <alignment vertical="top" wrapText="1"/>
    </xf>
    <xf numFmtId="164" fontId="6" fillId="0" borderId="0" xfId="0" applyNumberFormat="1" applyFont="1" applyBorder="1" applyProtection="1"/>
    <xf numFmtId="0" fontId="13"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wrapText="1"/>
    </xf>
    <xf numFmtId="0" fontId="11" fillId="0" borderId="1" xfId="0" applyFont="1" applyBorder="1" applyAlignment="1" applyProtection="1">
      <alignment horizontal="center" vertical="center"/>
      <protection locked="0"/>
    </xf>
    <xf numFmtId="0" fontId="1" fillId="0" borderId="0" xfId="0" applyFont="1" applyAlignment="1" applyProtection="1">
      <alignment horizontal="center" wrapText="1"/>
    </xf>
    <xf numFmtId="0" fontId="37" fillId="0" borderId="0" xfId="0" applyFont="1" applyAlignment="1" applyProtection="1">
      <alignment wrapText="1"/>
    </xf>
    <xf numFmtId="164" fontId="38" fillId="0" borderId="1" xfId="0" applyNumberFormat="1" applyFont="1" applyBorder="1" applyProtection="1"/>
    <xf numFmtId="0" fontId="46" fillId="0" borderId="1" xfId="0" applyFont="1" applyBorder="1" applyAlignment="1" applyProtection="1">
      <alignment horizontal="center" wrapText="1"/>
      <protection locked="0"/>
    </xf>
    <xf numFmtId="0" fontId="6" fillId="0" borderId="1" xfId="0" applyFont="1" applyBorder="1" applyAlignment="1">
      <alignment horizontal="center" wrapText="1"/>
    </xf>
    <xf numFmtId="0" fontId="6" fillId="0" borderId="1" xfId="0" applyFont="1" applyBorder="1" applyAlignment="1">
      <alignment vertical="top" wrapText="1"/>
    </xf>
    <xf numFmtId="0" fontId="46" fillId="0" borderId="1" xfId="0" applyFont="1" applyBorder="1" applyAlignment="1">
      <alignment horizontal="center" wrapText="1"/>
    </xf>
    <xf numFmtId="0" fontId="46" fillId="0" borderId="1" xfId="0" applyFont="1" applyBorder="1" applyAlignment="1">
      <alignment vertical="top" wrapText="1"/>
    </xf>
    <xf numFmtId="0" fontId="45" fillId="0" borderId="1" xfId="0" applyFont="1" applyFill="1" applyBorder="1" applyAlignment="1" applyProtection="1">
      <alignment horizontal="center" vertical="center" wrapText="1"/>
    </xf>
    <xf numFmtId="0" fontId="2" fillId="0" borderId="0" xfId="0" applyFont="1" applyAlignment="1">
      <alignment horizontal="left" vertical="center" indent="13"/>
    </xf>
    <xf numFmtId="0" fontId="10" fillId="0" borderId="0" xfId="0" applyFont="1" applyAlignment="1">
      <alignment horizontal="left" vertical="center" indent="13"/>
    </xf>
    <xf numFmtId="0" fontId="2" fillId="0" borderId="0" xfId="0" applyFont="1" applyAlignment="1">
      <alignment vertical="center"/>
    </xf>
    <xf numFmtId="1" fontId="13" fillId="0" borderId="1" xfId="0" applyNumberFormat="1" applyFont="1" applyBorder="1" applyAlignment="1">
      <alignment horizontal="left" vertical="center"/>
    </xf>
    <xf numFmtId="164" fontId="46" fillId="0" borderId="1" xfId="3" applyNumberFormat="1" applyFont="1" applyBorder="1" applyAlignment="1">
      <alignment horizontal="center" vertical="center"/>
    </xf>
    <xf numFmtId="0" fontId="0" fillId="0" borderId="0" xfId="0" applyAlignment="1" applyProtection="1"/>
    <xf numFmtId="0" fontId="26" fillId="0" borderId="1" xfId="0" applyFont="1" applyBorder="1" applyAlignment="1" applyProtection="1">
      <alignment horizontal="right"/>
    </xf>
    <xf numFmtId="0" fontId="6" fillId="0" borderId="0" xfId="0" applyFont="1" applyAlignment="1" applyProtection="1">
      <alignment horizontal="center"/>
    </xf>
    <xf numFmtId="0" fontId="30" fillId="0" borderId="7" xfId="0" applyFont="1" applyBorder="1" applyAlignment="1" applyProtection="1">
      <alignment horizontal="right"/>
    </xf>
    <xf numFmtId="0" fontId="30" fillId="0" borderId="6" xfId="0" applyFont="1" applyBorder="1" applyAlignment="1" applyProtection="1">
      <alignment horizontal="right"/>
    </xf>
    <xf numFmtId="8" fontId="6" fillId="0" borderId="1" xfId="0" applyNumberFormat="1" applyFont="1" applyBorder="1" applyAlignment="1" applyProtection="1">
      <alignment horizontal="center" vertical="center"/>
    </xf>
    <xf numFmtId="164" fontId="30" fillId="0" borderId="1" xfId="0" applyNumberFormat="1" applyFont="1" applyBorder="1" applyAlignment="1" applyProtection="1">
      <alignment horizontal="right"/>
    </xf>
    <xf numFmtId="0" fontId="10" fillId="0" borderId="1" xfId="0" applyFont="1" applyFill="1" applyBorder="1" applyAlignment="1" applyProtection="1">
      <alignment horizontal="center" wrapText="1"/>
    </xf>
    <xf numFmtId="0" fontId="14"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top"/>
    </xf>
    <xf numFmtId="0" fontId="11" fillId="0" borderId="1" xfId="0" applyFont="1" applyFill="1" applyBorder="1" applyAlignment="1" applyProtection="1">
      <alignment horizontal="center" vertical="top" wrapText="1"/>
      <protection locked="0"/>
    </xf>
    <xf numFmtId="0" fontId="16" fillId="0" borderId="0" xfId="0" applyFont="1"/>
    <xf numFmtId="0" fontId="6" fillId="0" borderId="0" xfId="0" applyFont="1" applyAlignment="1">
      <alignment horizontal="left" vertical="top" wrapText="1"/>
    </xf>
    <xf numFmtId="0" fontId="44" fillId="0" borderId="0" xfId="0" applyFont="1" applyFill="1" applyAlignment="1"/>
    <xf numFmtId="0" fontId="10" fillId="7" borderId="1" xfId="0" applyFont="1" applyFill="1" applyBorder="1" applyAlignment="1" applyProtection="1">
      <alignment horizontal="center" wrapText="1"/>
    </xf>
    <xf numFmtId="0" fontId="10" fillId="0" borderId="1" xfId="0" applyFont="1" applyFill="1" applyBorder="1" applyAlignment="1" applyProtection="1">
      <alignment horizontal="center" vertical="center"/>
    </xf>
    <xf numFmtId="0" fontId="14" fillId="0" borderId="1" xfId="0" applyFont="1" applyBorder="1" applyAlignment="1" applyProtection="1">
      <alignment horizontal="center"/>
      <protection locked="0"/>
    </xf>
    <xf numFmtId="0" fontId="10" fillId="7" borderId="1" xfId="0" applyFont="1" applyFill="1" applyBorder="1" applyAlignment="1" applyProtection="1">
      <alignment horizontal="center"/>
    </xf>
    <xf numFmtId="0" fontId="10" fillId="7" borderId="1" xfId="0" applyFont="1" applyFill="1" applyBorder="1" applyAlignment="1" applyProtection="1">
      <alignment wrapText="1"/>
    </xf>
    <xf numFmtId="0" fontId="38" fillId="0" borderId="8" xfId="0" applyFont="1" applyBorder="1" applyAlignment="1" applyProtection="1">
      <alignment horizontal="left"/>
    </xf>
    <xf numFmtId="164" fontId="26" fillId="0" borderId="1" xfId="3" applyNumberFormat="1" applyFont="1" applyBorder="1" applyAlignment="1" applyProtection="1">
      <alignment horizontal="right"/>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Alignment="1">
      <alignment horizontal="left" vertical="top" wrapText="1"/>
    </xf>
    <xf numFmtId="0" fontId="2" fillId="0" borderId="1" xfId="0" applyNumberFormat="1" applyFont="1" applyBorder="1" applyAlignment="1">
      <alignment horizontal="center" vertical="center" wrapText="1"/>
    </xf>
    <xf numFmtId="0" fontId="10" fillId="0" borderId="3" xfId="0" applyFont="1" applyBorder="1" applyAlignment="1" applyProtection="1">
      <alignment horizontal="center" wrapText="1"/>
    </xf>
    <xf numFmtId="0" fontId="10" fillId="0" borderId="3" xfId="0" applyFont="1" applyBorder="1" applyAlignment="1" applyProtection="1">
      <alignmen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35" fillId="0" borderId="0" xfId="0" applyFont="1" applyBorder="1" applyAlignment="1">
      <alignment vertical="center" wrapText="1"/>
    </xf>
    <xf numFmtId="0" fontId="0" fillId="0" borderId="0" xfId="0" applyBorder="1" applyAlignment="1">
      <alignment vertical="center" wrapText="1"/>
    </xf>
    <xf numFmtId="0" fontId="34" fillId="0" borderId="0" xfId="0" applyFont="1" applyBorder="1" applyAlignment="1">
      <alignment vertical="center" wrapText="1"/>
    </xf>
    <xf numFmtId="0" fontId="2" fillId="0" borderId="0" xfId="0" applyFont="1" applyBorder="1"/>
    <xf numFmtId="0" fontId="2" fillId="0" borderId="0" xfId="0" applyFont="1" applyBorder="1" applyAlignment="1">
      <alignment vertical="center" wrapText="1"/>
    </xf>
    <xf numFmtId="12" fontId="13" fillId="0" borderId="1" xfId="0" applyNumberFormat="1" applyFont="1" applyBorder="1" applyAlignment="1">
      <alignment horizontal="left" vertical="center"/>
    </xf>
    <xf numFmtId="0" fontId="14"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51" fillId="0" borderId="1" xfId="0" applyFont="1" applyBorder="1" applyAlignment="1">
      <alignment vertical="center" wrapText="1"/>
    </xf>
    <xf numFmtId="0" fontId="0" fillId="0" borderId="0" xfId="0"/>
    <xf numFmtId="0" fontId="0" fillId="0" borderId="0" xfId="0" applyFont="1"/>
    <xf numFmtId="0" fontId="0" fillId="0" borderId="0" xfId="0" applyProtection="1">
      <protection locked="0"/>
    </xf>
    <xf numFmtId="0" fontId="9" fillId="3" borderId="1" xfId="0" applyFont="1" applyFill="1" applyBorder="1" applyAlignment="1" applyProtection="1">
      <alignment horizontal="center" vertical="center" wrapText="1"/>
    </xf>
    <xf numFmtId="0" fontId="13" fillId="0" borderId="1" xfId="0" applyFont="1" applyBorder="1" applyAlignment="1" applyProtection="1">
      <alignment horizontal="center" wrapText="1"/>
    </xf>
    <xf numFmtId="0" fontId="13" fillId="0" borderId="1" xfId="0" applyFont="1" applyBorder="1" applyAlignment="1" applyProtection="1">
      <alignment vertical="top"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164" fontId="6" fillId="0" borderId="1" xfId="0" applyNumberFormat="1" applyFont="1" applyBorder="1" applyAlignment="1" applyProtection="1">
      <alignmen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164" fontId="13" fillId="0" borderId="1" xfId="0" applyNumberFormat="1" applyFont="1" applyFill="1" applyBorder="1" applyAlignment="1" applyProtection="1">
      <alignment horizontal="center" vertical="center" wrapText="1"/>
    </xf>
    <xf numFmtId="164" fontId="10" fillId="0" borderId="1" xfId="0" applyNumberFormat="1" applyFont="1" applyBorder="1" applyProtection="1"/>
    <xf numFmtId="164" fontId="13" fillId="0" borderId="1" xfId="0" applyNumberFormat="1" applyFont="1" applyFill="1" applyBorder="1" applyAlignment="1" applyProtection="1">
      <alignment horizontal="right" vertical="center" wrapText="1"/>
    </xf>
    <xf numFmtId="0" fontId="2" fillId="0" borderId="1" xfId="0" applyFont="1" applyBorder="1" applyAlignment="1" applyProtection="1">
      <alignment vertical="center" wrapText="1"/>
      <protection locked="0"/>
    </xf>
    <xf numFmtId="164" fontId="13" fillId="0" borderId="3" xfId="0" applyNumberFormat="1" applyFont="1" applyFill="1" applyBorder="1" applyAlignment="1" applyProtection="1">
      <alignment horizontal="right" vertical="center" wrapText="1"/>
    </xf>
    <xf numFmtId="0" fontId="13" fillId="0" borderId="1" xfId="0" applyFont="1" applyFill="1" applyBorder="1" applyAlignment="1" applyProtection="1">
      <alignment horizontal="center" vertical="center"/>
    </xf>
    <xf numFmtId="164" fontId="10" fillId="0" borderId="1" xfId="0" applyNumberFormat="1" applyFont="1" applyFill="1" applyBorder="1" applyProtection="1"/>
    <xf numFmtId="0" fontId="50" fillId="0" borderId="0" xfId="1" applyFont="1"/>
    <xf numFmtId="0" fontId="50" fillId="0" borderId="1" xfId="1" applyFont="1" applyBorder="1" applyAlignment="1" applyProtection="1">
      <alignment vertical="center" wrapText="1"/>
      <protection locked="0"/>
    </xf>
    <xf numFmtId="0" fontId="2" fillId="0" borderId="1" xfId="0" applyFont="1" applyBorder="1"/>
    <xf numFmtId="0" fontId="52" fillId="0" borderId="1" xfId="0" applyFont="1" applyBorder="1" applyAlignment="1" applyProtection="1">
      <alignment horizontal="center" vertical="center"/>
      <protection locked="0"/>
    </xf>
    <xf numFmtId="0" fontId="10" fillId="0" borderId="1" xfId="0" applyFont="1" applyBorder="1" applyAlignment="1" applyProtection="1">
      <alignment vertical="center" wrapText="1"/>
    </xf>
    <xf numFmtId="0" fontId="13" fillId="0" borderId="1" xfId="0" applyFont="1" applyBorder="1" applyAlignment="1" applyProtection="1">
      <alignment vertical="center" wrapText="1"/>
    </xf>
    <xf numFmtId="0" fontId="10" fillId="0" borderId="1" xfId="0" applyFont="1" applyFill="1" applyBorder="1" applyAlignment="1" applyProtection="1">
      <alignment vertical="center" wrapText="1"/>
    </xf>
    <xf numFmtId="164" fontId="46" fillId="0" borderId="1" xfId="0" applyNumberFormat="1" applyFont="1" applyBorder="1" applyAlignment="1" applyProtection="1">
      <alignment vertical="center"/>
    </xf>
    <xf numFmtId="0" fontId="13" fillId="0" borderId="0" xfId="0" applyFont="1" applyAlignment="1">
      <alignment horizontal="center"/>
    </xf>
    <xf numFmtId="0" fontId="13" fillId="0" borderId="5" xfId="0" applyFont="1" applyFill="1" applyBorder="1" applyAlignment="1" applyProtection="1">
      <alignment horizontal="center" vertical="center"/>
    </xf>
    <xf numFmtId="164" fontId="13" fillId="0" borderId="1" xfId="0" applyNumberFormat="1" applyFont="1" applyBorder="1"/>
    <xf numFmtId="0" fontId="13" fillId="0" borderId="1" xfId="0" applyFont="1" applyBorder="1" applyAlignment="1">
      <alignment horizontal="center" vertical="top" wrapText="1"/>
    </xf>
    <xf numFmtId="8" fontId="13" fillId="0" borderId="1" xfId="0" applyNumberFormat="1" applyFont="1" applyBorder="1" applyAlignment="1">
      <alignment horizontal="right" vertical="top" wrapText="1"/>
    </xf>
    <xf numFmtId="0" fontId="2" fillId="0" borderId="0" xfId="0" applyFont="1" applyFill="1" applyBorder="1" applyAlignment="1">
      <alignment vertical="center" wrapText="1"/>
    </xf>
    <xf numFmtId="0" fontId="0" fillId="0" borderId="0" xfId="0" applyBorder="1" applyAlignment="1">
      <alignment horizontal="center"/>
    </xf>
    <xf numFmtId="0" fontId="44" fillId="5" borderId="0" xfId="0" applyFont="1" applyFill="1" applyBorder="1" applyAlignment="1">
      <alignment horizontal="left"/>
    </xf>
    <xf numFmtId="0" fontId="34"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center" wrapText="1"/>
    </xf>
    <xf numFmtId="0" fontId="1" fillId="0" borderId="0" xfId="0" applyFont="1" applyFill="1" applyBorder="1" applyAlignment="1">
      <alignment vertical="center" wrapText="1"/>
    </xf>
    <xf numFmtId="0" fontId="18" fillId="0" borderId="0" xfId="0" applyFont="1" applyBorder="1" applyAlignment="1">
      <alignment vertical="center" wrapText="1"/>
    </xf>
    <xf numFmtId="0" fontId="1" fillId="0" borderId="0" xfId="0" applyFont="1" applyBorder="1" applyAlignment="1">
      <alignment vertical="center" wrapText="1"/>
    </xf>
    <xf numFmtId="0" fontId="35" fillId="0" borderId="0" xfId="0" applyFont="1" applyBorder="1" applyAlignment="1">
      <alignment vertical="center" wrapText="1"/>
    </xf>
    <xf numFmtId="0" fontId="16" fillId="0" borderId="0" xfId="0" applyFont="1" applyBorder="1" applyAlignment="1">
      <alignment vertical="center" wrapText="1"/>
    </xf>
    <xf numFmtId="0" fontId="50" fillId="0" borderId="0" xfId="2" applyFont="1" applyAlignment="1" applyProtection="1">
      <alignment horizontal="center"/>
    </xf>
    <xf numFmtId="0" fontId="0" fillId="0" borderId="0" xfId="0" applyAlignment="1"/>
    <xf numFmtId="0" fontId="49" fillId="5" borderId="0" xfId="0" applyFont="1" applyFill="1" applyAlignment="1">
      <alignment horizontal="center" vertical="center"/>
    </xf>
    <xf numFmtId="0" fontId="2" fillId="0" borderId="0" xfId="0" applyFont="1" applyAlignment="1">
      <alignment horizontal="left" vertical="top" wrapText="1"/>
    </xf>
    <xf numFmtId="0" fontId="48" fillId="0" borderId="0" xfId="0" applyFont="1" applyAlignment="1">
      <alignment horizontal="left" vertical="top" wrapText="1"/>
    </xf>
    <xf numFmtId="0" fontId="30" fillId="0" borderId="1" xfId="0" applyFont="1" applyBorder="1" applyAlignment="1" applyProtection="1">
      <alignment horizontal="right"/>
    </xf>
    <xf numFmtId="0" fontId="39" fillId="0" borderId="1" xfId="0" applyFont="1" applyBorder="1" applyAlignment="1" applyProtection="1"/>
    <xf numFmtId="0" fontId="16" fillId="0" borderId="1" xfId="0" applyFont="1" applyBorder="1" applyAlignment="1" applyProtection="1"/>
    <xf numFmtId="0" fontId="6" fillId="0" borderId="1" xfId="0" applyFont="1" applyBorder="1" applyAlignment="1" applyProtection="1"/>
    <xf numFmtId="0" fontId="0" fillId="0" borderId="1" xfId="0" applyBorder="1" applyAlignment="1" applyProtection="1"/>
    <xf numFmtId="0" fontId="29" fillId="4" borderId="8" xfId="0" applyFont="1" applyFill="1" applyBorder="1" applyAlignment="1" applyProtection="1">
      <alignment vertical="top" wrapText="1"/>
    </xf>
    <xf numFmtId="0" fontId="6" fillId="4" borderId="7" xfId="0" applyFont="1" applyFill="1" applyBorder="1" applyAlignment="1" applyProtection="1">
      <alignment vertical="top" wrapText="1"/>
    </xf>
    <xf numFmtId="0" fontId="6" fillId="4" borderId="6" xfId="0" applyFont="1" applyFill="1" applyBorder="1" applyAlignment="1" applyProtection="1"/>
    <xf numFmtId="0" fontId="6" fillId="4" borderId="6" xfId="0" applyFont="1" applyFill="1" applyBorder="1" applyAlignment="1" applyProtection="1">
      <alignment vertical="top" wrapText="1"/>
    </xf>
    <xf numFmtId="0" fontId="10" fillId="0" borderId="8" xfId="0" applyFont="1" applyBorder="1" applyAlignment="1" applyProtection="1">
      <alignment vertical="top" wrapText="1"/>
    </xf>
    <xf numFmtId="0" fontId="10" fillId="0" borderId="7" xfId="0" applyFont="1" applyBorder="1" applyAlignment="1" applyProtection="1">
      <alignment vertical="top" wrapText="1"/>
    </xf>
    <xf numFmtId="0" fontId="10" fillId="0" borderId="6" xfId="0" applyFont="1" applyBorder="1" applyAlignment="1" applyProtection="1">
      <alignment vertical="top" wrapText="1"/>
    </xf>
    <xf numFmtId="0" fontId="10" fillId="0" borderId="9" xfId="0" applyFont="1" applyBorder="1" applyAlignment="1" applyProtection="1">
      <alignment horizontal="center"/>
    </xf>
    <xf numFmtId="0" fontId="0" fillId="0" borderId="9" xfId="0" applyBorder="1" applyAlignment="1" applyProtection="1"/>
    <xf numFmtId="0" fontId="2" fillId="0" borderId="1" xfId="0" applyFont="1" applyFill="1" applyBorder="1" applyAlignment="1" applyProtection="1">
      <alignment vertical="top" wrapText="1"/>
      <protection locked="0"/>
    </xf>
    <xf numFmtId="0" fontId="6" fillId="0" borderId="1" xfId="0" applyFont="1" applyFill="1" applyBorder="1" applyAlignment="1" applyProtection="1">
      <protection locked="0"/>
    </xf>
    <xf numFmtId="49" fontId="2" fillId="0" borderId="8" xfId="0" applyNumberFormat="1" applyFont="1" applyFill="1" applyBorder="1" applyAlignment="1" applyProtection="1">
      <alignment horizontal="left" vertical="top" wrapText="1"/>
      <protection locked="0"/>
    </xf>
    <xf numFmtId="49" fontId="2" fillId="0" borderId="6" xfId="0" applyNumberFormat="1" applyFont="1" applyFill="1" applyBorder="1" applyAlignment="1" applyProtection="1">
      <alignment horizontal="left" vertical="top" wrapText="1"/>
      <protection locked="0"/>
    </xf>
    <xf numFmtId="0" fontId="29" fillId="4" borderId="1" xfId="0" applyFont="1" applyFill="1" applyBorder="1" applyAlignment="1" applyProtection="1">
      <alignment vertical="top" wrapText="1"/>
    </xf>
    <xf numFmtId="0" fontId="6" fillId="4" borderId="1" xfId="0" applyFont="1" applyFill="1" applyBorder="1" applyAlignment="1" applyProtection="1"/>
    <xf numFmtId="0" fontId="9" fillId="3" borderId="1" xfId="0" applyFont="1" applyFill="1" applyBorder="1" applyAlignment="1" applyProtection="1">
      <alignment horizontal="center" vertical="center"/>
    </xf>
    <xf numFmtId="0" fontId="10" fillId="0" borderId="8" xfId="0" applyFont="1" applyBorder="1" applyAlignment="1">
      <alignment vertical="top" wrapText="1"/>
    </xf>
    <xf numFmtId="0" fontId="10" fillId="0" borderId="7" xfId="0" applyFont="1" applyBorder="1" applyAlignment="1">
      <alignment vertical="top" wrapText="1"/>
    </xf>
    <xf numFmtId="0" fontId="10" fillId="0" borderId="6" xfId="0" applyFont="1" applyBorder="1" applyAlignment="1">
      <alignment vertical="top" wrapText="1"/>
    </xf>
    <xf numFmtId="0" fontId="38" fillId="0" borderId="2" xfId="0" applyFont="1" applyBorder="1" applyAlignment="1" applyProtection="1">
      <alignment horizontal="center"/>
    </xf>
    <xf numFmtId="0" fontId="38" fillId="0" borderId="2" xfId="0" applyFont="1" applyBorder="1" applyAlignment="1" applyProtection="1"/>
    <xf numFmtId="0" fontId="0" fillId="0" borderId="2" xfId="0" applyBorder="1" applyAlignment="1" applyProtection="1"/>
    <xf numFmtId="0" fontId="38" fillId="0" borderId="1" xfId="0" applyFont="1" applyBorder="1" applyAlignment="1" applyProtection="1">
      <alignment horizontal="right"/>
    </xf>
    <xf numFmtId="0" fontId="36" fillId="0" borderId="1" xfId="0" applyFont="1" applyBorder="1" applyAlignment="1" applyProtection="1"/>
    <xf numFmtId="0" fontId="15" fillId="0" borderId="1" xfId="0" applyFont="1" applyBorder="1" applyAlignment="1" applyProtection="1"/>
    <xf numFmtId="0" fontId="2" fillId="4" borderId="1" xfId="0" applyFont="1" applyFill="1" applyBorder="1" applyAlignment="1" applyProtection="1">
      <alignment vertical="top" wrapText="1"/>
    </xf>
    <xf numFmtId="0" fontId="6" fillId="4" borderId="1" xfId="0" applyFont="1" applyFill="1" applyBorder="1" applyAlignment="1" applyProtection="1">
      <alignment vertical="top" wrapText="1"/>
    </xf>
    <xf numFmtId="0" fontId="6" fillId="0" borderId="1" xfId="0" applyFont="1" applyFill="1" applyBorder="1" applyAlignment="1" applyProtection="1">
      <alignment vertical="top" wrapText="1"/>
      <protection locked="0"/>
    </xf>
    <xf numFmtId="0" fontId="1" fillId="4" borderId="8" xfId="0" applyFont="1" applyFill="1" applyBorder="1" applyAlignment="1" applyProtection="1">
      <alignment vertical="top" wrapText="1"/>
    </xf>
    <xf numFmtId="0" fontId="39" fillId="4" borderId="7" xfId="0" applyFont="1" applyFill="1" applyBorder="1" applyAlignment="1" applyProtection="1">
      <alignment vertical="top" wrapText="1"/>
    </xf>
    <xf numFmtId="0" fontId="39" fillId="4" borderId="6" xfId="0" applyFont="1" applyFill="1" applyBorder="1" applyAlignment="1" applyProtection="1"/>
    <xf numFmtId="0" fontId="2" fillId="0" borderId="8" xfId="0" applyFont="1" applyFill="1" applyBorder="1" applyAlignment="1" applyProtection="1">
      <alignment vertical="top"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6" fillId="0" borderId="8" xfId="0" applyFont="1" applyFill="1" applyBorder="1" applyAlignment="1" applyProtection="1">
      <alignment vertical="top" wrapText="1"/>
      <protection locked="0"/>
    </xf>
    <xf numFmtId="0" fontId="39" fillId="4" borderId="6" xfId="0" applyFont="1" applyFill="1" applyBorder="1" applyAlignment="1" applyProtection="1">
      <alignment vertical="top" wrapText="1"/>
    </xf>
    <xf numFmtId="0" fontId="6" fillId="0" borderId="0" xfId="0" applyFont="1" applyAlignment="1" applyProtection="1">
      <alignment vertical="center"/>
    </xf>
    <xf numFmtId="49" fontId="2" fillId="0" borderId="1" xfId="0" applyNumberFormat="1" applyFont="1" applyFill="1" applyBorder="1" applyAlignment="1" applyProtection="1">
      <alignment horizontal="left" vertical="top" wrapText="1"/>
      <protection locked="0"/>
    </xf>
    <xf numFmtId="49" fontId="6" fillId="0" borderId="1" xfId="0" applyNumberFormat="1" applyFont="1" applyFill="1" applyBorder="1" applyAlignment="1" applyProtection="1">
      <alignment horizontal="left" vertical="top" wrapText="1"/>
      <protection locked="0"/>
    </xf>
    <xf numFmtId="0" fontId="1" fillId="0" borderId="0" xfId="0" applyFont="1" applyAlignment="1" applyProtection="1">
      <alignment horizontal="center" wrapText="1"/>
    </xf>
    <xf numFmtId="0" fontId="37" fillId="0" borderId="0" xfId="0" applyFont="1" applyAlignment="1" applyProtection="1">
      <alignment wrapText="1"/>
    </xf>
    <xf numFmtId="0" fontId="26" fillId="0" borderId="8" xfId="0" applyFont="1" applyBorder="1" applyAlignment="1" applyProtection="1">
      <alignment horizontal="right" vertical="center"/>
    </xf>
    <xf numFmtId="0" fontId="0" fillId="0" borderId="7" xfId="0" applyBorder="1" applyAlignment="1">
      <alignment horizontal="right" vertical="center"/>
    </xf>
    <xf numFmtId="0" fontId="0" fillId="0" borderId="6" xfId="0" applyBorder="1" applyAlignment="1">
      <alignment horizontal="right" vertical="center"/>
    </xf>
    <xf numFmtId="0" fontId="30" fillId="0" borderId="8" xfId="0" applyFont="1" applyBorder="1" applyAlignment="1" applyProtection="1">
      <alignment horizontal="right"/>
    </xf>
    <xf numFmtId="0" fontId="0" fillId="0" borderId="7" xfId="0" applyBorder="1" applyAlignment="1">
      <alignment horizontal="right"/>
    </xf>
    <xf numFmtId="0" fontId="0" fillId="0" borderId="6" xfId="0" applyBorder="1" applyAlignment="1">
      <alignment horizontal="right"/>
    </xf>
    <xf numFmtId="0" fontId="30" fillId="0" borderId="0" xfId="0" applyFont="1" applyAlignment="1" applyProtection="1">
      <alignment horizontal="center" wrapText="1"/>
    </xf>
    <xf numFmtId="0" fontId="30" fillId="0" borderId="0" xfId="0" applyFont="1" applyAlignment="1">
      <alignment horizontal="center" wrapText="1"/>
    </xf>
    <xf numFmtId="0" fontId="41" fillId="0" borderId="0" xfId="1" applyFont="1" applyAlignment="1" applyProtection="1">
      <alignment horizontal="center" vertical="center"/>
    </xf>
    <xf numFmtId="0" fontId="41" fillId="0" borderId="0" xfId="1" applyFont="1" applyAlignment="1"/>
    <xf numFmtId="0" fontId="2" fillId="0" borderId="0" xfId="0" applyFont="1" applyAlignment="1" applyProtection="1">
      <alignment horizontal="center" wrapText="1"/>
    </xf>
    <xf numFmtId="0" fontId="2" fillId="0" borderId="0" xfId="0" applyFont="1" applyAlignment="1">
      <alignment horizontal="center" wrapText="1"/>
    </xf>
    <xf numFmtId="0" fontId="0" fillId="0" borderId="7" xfId="0" applyBorder="1" applyAlignment="1"/>
    <xf numFmtId="0" fontId="0" fillId="0" borderId="6" xfId="0" applyBorder="1" applyAlignment="1"/>
    <xf numFmtId="0" fontId="0" fillId="0" borderId="0" xfId="0" applyAlignment="1" applyProtection="1">
      <alignment horizontal="center"/>
    </xf>
    <xf numFmtId="0" fontId="0" fillId="0" borderId="0" xfId="0" applyAlignment="1">
      <alignment wrapText="1"/>
    </xf>
    <xf numFmtId="0" fontId="2" fillId="0" borderId="0" xfId="0" applyFont="1" applyBorder="1" applyAlignment="1" applyProtection="1">
      <alignment horizontal="center" vertical="center" wrapText="1"/>
    </xf>
    <xf numFmtId="0" fontId="7" fillId="2" borderId="2" xfId="0" applyFont="1" applyFill="1" applyBorder="1" applyAlignment="1" applyProtection="1">
      <alignment horizontal="left"/>
    </xf>
    <xf numFmtId="0" fontId="0" fillId="0" borderId="2" xfId="0" applyBorder="1" applyAlignment="1"/>
    <xf numFmtId="0" fontId="30" fillId="0" borderId="8" xfId="0" applyFont="1" applyBorder="1" applyAlignment="1" applyProtection="1">
      <alignment horizontal="right" wrapText="1"/>
    </xf>
    <xf numFmtId="0" fontId="0" fillId="0" borderId="7" xfId="0" applyBorder="1" applyAlignment="1">
      <alignment horizontal="right" wrapText="1"/>
    </xf>
    <xf numFmtId="0" fontId="0" fillId="0" borderId="6" xfId="0" applyBorder="1" applyAlignment="1">
      <alignment horizontal="right" wrapText="1"/>
    </xf>
    <xf numFmtId="0" fontId="38" fillId="0" borderId="7" xfId="0" applyFont="1" applyBorder="1" applyAlignment="1" applyProtection="1">
      <alignment horizontal="center"/>
    </xf>
    <xf numFmtId="0" fontId="38" fillId="0" borderId="7" xfId="0" applyFont="1" applyBorder="1" applyAlignment="1" applyProtection="1"/>
    <xf numFmtId="0" fontId="26" fillId="0" borderId="7" xfId="0" applyFont="1" applyBorder="1" applyAlignment="1" applyProtection="1">
      <alignment horizontal="right"/>
    </xf>
    <xf numFmtId="0" fontId="6" fillId="0" borderId="6" xfId="0" applyFont="1" applyBorder="1" applyAlignment="1" applyProtection="1">
      <alignment horizontal="right"/>
    </xf>
    <xf numFmtId="0" fontId="30" fillId="0" borderId="7" xfId="0" applyFont="1" applyBorder="1" applyAlignment="1" applyProtection="1">
      <alignment horizontal="right"/>
    </xf>
    <xf numFmtId="0" fontId="30" fillId="0" borderId="6" xfId="0" applyFont="1" applyBorder="1" applyAlignment="1" applyProtection="1">
      <alignment horizontal="right"/>
    </xf>
    <xf numFmtId="0" fontId="39" fillId="0" borderId="10" xfId="0" applyFont="1" applyBorder="1" applyAlignment="1" applyProtection="1">
      <alignment vertical="top"/>
      <protection locked="0"/>
    </xf>
    <xf numFmtId="0" fontId="6" fillId="0" borderId="9" xfId="0" applyFont="1" applyBorder="1" applyAlignment="1" applyProtection="1">
      <alignment vertical="top"/>
      <protection locked="0"/>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0" xfId="0" applyFont="1" applyBorder="1" applyAlignment="1" applyProtection="1">
      <alignment vertical="top"/>
      <protection locked="0"/>
    </xf>
    <xf numFmtId="0" fontId="6" fillId="0" borderId="13" xfId="0" applyFont="1" applyBorder="1" applyAlignment="1" applyProtection="1">
      <alignment vertical="top"/>
      <protection locked="0"/>
    </xf>
    <xf numFmtId="0" fontId="6" fillId="0" borderId="14" xfId="0" applyFont="1" applyBorder="1" applyAlignment="1" applyProtection="1">
      <alignment vertical="top"/>
      <protection locked="0"/>
    </xf>
    <xf numFmtId="0" fontId="6" fillId="0" borderId="2" xfId="0" applyFont="1" applyBorder="1" applyAlignment="1" applyProtection="1">
      <alignment vertical="top"/>
      <protection locked="0"/>
    </xf>
    <xf numFmtId="0" fontId="6" fillId="0" borderId="15" xfId="0" applyFont="1" applyBorder="1" applyAlignment="1" applyProtection="1">
      <alignment vertical="top"/>
      <protection locked="0"/>
    </xf>
    <xf numFmtId="0" fontId="7" fillId="2" borderId="0" xfId="0" applyFont="1" applyFill="1" applyAlignment="1" applyProtection="1">
      <alignment horizontal="left"/>
    </xf>
    <xf numFmtId="0" fontId="12" fillId="0" borderId="0" xfId="0" applyFont="1" applyAlignment="1" applyProtection="1"/>
    <xf numFmtId="0" fontId="12" fillId="0" borderId="2" xfId="0" applyFont="1" applyBorder="1" applyAlignment="1" applyProtection="1"/>
    <xf numFmtId="0" fontId="30" fillId="0" borderId="7" xfId="0" applyFont="1" applyBorder="1" applyAlignment="1" applyProtection="1">
      <alignment horizontal="right" wrapText="1"/>
    </xf>
    <xf numFmtId="0" fontId="30" fillId="0" borderId="6" xfId="0" applyFont="1" applyBorder="1" applyAlignment="1" applyProtection="1">
      <alignment horizontal="right" wrapText="1"/>
    </xf>
    <xf numFmtId="0" fontId="8" fillId="0" borderId="9" xfId="0" applyFont="1" applyBorder="1" applyAlignment="1" applyProtection="1"/>
    <xf numFmtId="0" fontId="8" fillId="0" borderId="2" xfId="0" applyFont="1" applyBorder="1" applyAlignment="1" applyProtection="1"/>
    <xf numFmtId="0" fontId="6" fillId="0" borderId="2" xfId="0" applyFont="1" applyBorder="1" applyAlignment="1" applyProtection="1"/>
    <xf numFmtId="0" fontId="6" fillId="0" borderId="0" xfId="0" applyFont="1" applyAlignment="1" applyProtection="1">
      <alignment horizontal="center"/>
    </xf>
    <xf numFmtId="0" fontId="0" fillId="0" borderId="0" xfId="0" applyAlignment="1">
      <alignment horizontal="center"/>
    </xf>
    <xf numFmtId="0" fontId="43" fillId="0" borderId="0" xfId="0" applyFont="1" applyBorder="1" applyAlignment="1" applyProtection="1">
      <alignment horizontal="center" wrapText="1"/>
    </xf>
    <xf numFmtId="0" fontId="43" fillId="0" borderId="0" xfId="0" applyFont="1" applyAlignment="1" applyProtection="1">
      <alignment wrapText="1"/>
    </xf>
    <xf numFmtId="0" fontId="43" fillId="0" borderId="0" xfId="0" applyFont="1" applyAlignment="1" applyProtection="1"/>
    <xf numFmtId="0" fontId="40" fillId="0" borderId="0" xfId="0" applyFont="1" applyBorder="1" applyAlignment="1" applyProtection="1">
      <alignment horizontal="center" wrapText="1"/>
    </xf>
    <xf numFmtId="0" fontId="40" fillId="0" borderId="0" xfId="0" applyFont="1" applyAlignment="1" applyProtection="1"/>
    <xf numFmtId="0" fontId="42"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44" fillId="6" borderId="0" xfId="0" applyFont="1" applyFill="1" applyAlignment="1"/>
    <xf numFmtId="0" fontId="44" fillId="6" borderId="2" xfId="0" applyFont="1" applyFill="1" applyBorder="1" applyAlignment="1"/>
    <xf numFmtId="0" fontId="0" fillId="0" borderId="0" xfId="0" applyFont="1" applyAlignment="1">
      <alignment horizontal="center"/>
    </xf>
    <xf numFmtId="0" fontId="8" fillId="0" borderId="0" xfId="0" applyFont="1" applyAlignment="1" applyProtection="1"/>
    <xf numFmtId="0" fontId="12" fillId="0" borderId="0" xfId="0" applyFont="1" applyAlignment="1"/>
    <xf numFmtId="0" fontId="12" fillId="0" borderId="2" xfId="0" applyFont="1" applyBorder="1" applyAlignment="1"/>
    <xf numFmtId="0" fontId="7" fillId="2" borderId="0" xfId="0" applyFont="1" applyFill="1" applyAlignment="1">
      <alignment horizontal="left"/>
    </xf>
    <xf numFmtId="0" fontId="8" fillId="0" borderId="0" xfId="0" applyFont="1" applyAlignment="1"/>
    <xf numFmtId="0" fontId="8" fillId="0" borderId="2" xfId="0" applyFont="1" applyBorder="1" applyAlignment="1"/>
  </cellXfs>
  <cellStyles count="4">
    <cellStyle name="Currency" xfId="3" builtinId="4"/>
    <cellStyle name="Hyperlink" xfId="1" builtinId="8"/>
    <cellStyle name="Hyperlink 2" xfId="2"/>
    <cellStyle name="Normal" xfId="0" builtinId="0"/>
  </cellStyles>
  <dxfs count="0"/>
  <tableStyles count="0" defaultTableStyle="TableStyleMedium2" defaultPivotStyle="PivotStyleLight16"/>
  <colors>
    <mruColors>
      <color rgb="FF0000FF"/>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xdr:colOff>
      <xdr:row>0</xdr:row>
      <xdr:rowOff>28575</xdr:rowOff>
    </xdr:from>
    <xdr:to>
      <xdr:col>12</xdr:col>
      <xdr:colOff>47625</xdr:colOff>
      <xdr:row>1</xdr:row>
      <xdr:rowOff>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28575"/>
          <a:ext cx="66960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95250</xdr:colOff>
      <xdr:row>0</xdr:row>
      <xdr:rowOff>66675</xdr:rowOff>
    </xdr:from>
    <xdr:ext cx="3609975" cy="666750"/>
    <xdr:pic>
      <xdr:nvPicPr>
        <xdr:cNvPr id="2" name="Picture 2" descr="D:\CASE_Management_Files\Operations\Logos and Labels\Logo\CASE Online Logo_Strech_no reflectio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66675"/>
          <a:ext cx="3609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571500</xdr:colOff>
      <xdr:row>8</xdr:row>
      <xdr:rowOff>428625</xdr:rowOff>
    </xdr:from>
    <xdr:to>
      <xdr:col>7</xdr:col>
      <xdr:colOff>571500</xdr:colOff>
      <xdr:row>9</xdr:row>
      <xdr:rowOff>0</xdr:rowOff>
    </xdr:to>
    <xdr:pic>
      <xdr:nvPicPr>
        <xdr:cNvPr id="4"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5704" t="53191" r="70908" b="15150"/>
        <a:stretch>
          <a:fillRect/>
        </a:stretch>
      </xdr:blipFill>
      <xdr:spPr bwMode="auto">
        <a:xfrm>
          <a:off x="1133475" y="5114925"/>
          <a:ext cx="3943350" cy="2295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295274</xdr:rowOff>
    </xdr:from>
    <xdr:to>
      <xdr:col>6</xdr:col>
      <xdr:colOff>40709</xdr:colOff>
      <xdr:row>0</xdr:row>
      <xdr:rowOff>1066799</xdr:rowOff>
    </xdr:to>
    <xdr:pic>
      <xdr:nvPicPr>
        <xdr:cNvPr id="3" name="Picture 2"/>
        <xdr:cNvPicPr>
          <a:picLocks noChangeAspect="1"/>
        </xdr:cNvPicPr>
      </xdr:nvPicPr>
      <xdr:blipFill>
        <a:blip xmlns:r="http://schemas.openxmlformats.org/officeDocument/2006/relationships" r:embed="rId1"/>
        <a:stretch>
          <a:fillRect/>
        </a:stretch>
      </xdr:blipFill>
      <xdr:spPr>
        <a:xfrm>
          <a:off x="1733550" y="295274"/>
          <a:ext cx="4393634"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3</xdr:col>
      <xdr:colOff>2206625</xdr:colOff>
      <xdr:row>0</xdr:row>
      <xdr:rowOff>1072192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00" y="0"/>
          <a:ext cx="2781300" cy="10721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161925</xdr:colOff>
      <xdr:row>0</xdr:row>
      <xdr:rowOff>63500</xdr:rowOff>
    </xdr:from>
    <xdr:to>
      <xdr:col>4</xdr:col>
      <xdr:colOff>3298825</xdr:colOff>
      <xdr:row>1</xdr:row>
      <xdr:rowOff>34924</xdr:rowOff>
    </xdr:to>
    <xdr:pic>
      <xdr:nvPicPr>
        <xdr:cNvPr id="2" name="Picture 2" descr="wards-science-plus-cmyk.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1675" y="63500"/>
          <a:ext cx="3136900"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2682004</xdr:colOff>
      <xdr:row>0</xdr:row>
      <xdr:rowOff>135467</xdr:rowOff>
    </xdr:from>
    <xdr:to>
      <xdr:col>4</xdr:col>
      <xdr:colOff>7636938</xdr:colOff>
      <xdr:row>0</xdr:row>
      <xdr:rowOff>1253067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7337" y="135467"/>
          <a:ext cx="8908868"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342900</xdr:colOff>
      <xdr:row>0</xdr:row>
      <xdr:rowOff>12700</xdr:rowOff>
    </xdr:from>
    <xdr:to>
      <xdr:col>3</xdr:col>
      <xdr:colOff>3841750</xdr:colOff>
      <xdr:row>0</xdr:row>
      <xdr:rowOff>806450</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12700"/>
          <a:ext cx="592455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50800</xdr:colOff>
      <xdr:row>0</xdr:row>
      <xdr:rowOff>12700</xdr:rowOff>
    </xdr:from>
    <xdr:to>
      <xdr:col>3</xdr:col>
      <xdr:colOff>4445000</xdr:colOff>
      <xdr:row>0</xdr:row>
      <xdr:rowOff>806450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00" y="12700"/>
          <a:ext cx="592455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aging.case4learning.org/users/inform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ase4learning.org/index.php/vernier-equipment" TargetMode="External"/><Relationship Id="rId1" Type="http://schemas.openxmlformats.org/officeDocument/2006/relationships/hyperlink" Target="http://www.case4learning.org/component/content/article/1-about/96-the-case-store.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www.benmeadows.com/spencer-yellow-clad-protape-diameter-linear-tape_36810547/?cat_prefix=OAWP" TargetMode="External"/><Relationship Id="rId7" Type="http://schemas.openxmlformats.org/officeDocument/2006/relationships/printerSettings" Target="../printerSettings/printerSettings6.bin"/><Relationship Id="rId2" Type="http://schemas.openxmlformats.org/officeDocument/2006/relationships/hyperlink" Target="http://www.benmeadows.com/biltmore-cruiser-stick-english_s_121610/?gclid=CICM8uXKwLUCFUeCQgodZDwAPw&amp;CID=BMPL10&amp;ci_src=17588969&amp;ci_sku=121610&amp;ef_id=hb1OJ1d4jDwAAAMF:20130218192433:s" TargetMode="External"/><Relationship Id="rId1" Type="http://schemas.openxmlformats.org/officeDocument/2006/relationships/hyperlink" Target="http://www.hach.com/" TargetMode="External"/><Relationship Id="rId6" Type="http://schemas.openxmlformats.org/officeDocument/2006/relationships/hyperlink" Target="http://www.hach.com/" TargetMode="External"/><Relationship Id="rId5" Type="http://schemas.openxmlformats.org/officeDocument/2006/relationships/hyperlink" Target="http://www.lamotte.com/" TargetMode="External"/><Relationship Id="rId4" Type="http://schemas.openxmlformats.org/officeDocument/2006/relationships/hyperlink" Target="http://www.centurynovelty.com/detail_76_146-2104.html?CSE=Google%20Product%20Search&amp;mr:trackingCode=0F2D519C-025C-E211-ACC7-001B2163195C&amp;mr:referralID=NA&amp;mr:adType=pla&amp;mr:ad=25303460034&amp;mr:keyword=&amp;mr:match=&amp;mr:filter=51541194594&amp;origin=pla"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tabSelected="1" view="pageLayout" zoomScaleNormal="100" workbookViewId="0">
      <selection activeCell="A2" sqref="A2:L2"/>
    </sheetView>
  </sheetViews>
  <sheetFormatPr defaultRowHeight="14.5" x14ac:dyDescent="0.35"/>
  <cols>
    <col min="1" max="11" width="9.1796875" style="19"/>
    <col min="12" max="12" width="18.1796875" style="19" customWidth="1"/>
    <col min="13" max="267" width="9.1796875" style="19"/>
    <col min="268" max="268" width="18.1796875" style="19" customWidth="1"/>
    <col min="269" max="523" width="9.1796875" style="19"/>
    <col min="524" max="524" width="18.1796875" style="19" customWidth="1"/>
    <col min="525" max="779" width="9.1796875" style="19"/>
    <col min="780" max="780" width="18.1796875" style="19" customWidth="1"/>
    <col min="781" max="1035" width="9.1796875" style="19"/>
    <col min="1036" max="1036" width="18.1796875" style="19" customWidth="1"/>
    <col min="1037" max="1291" width="9.1796875" style="19"/>
    <col min="1292" max="1292" width="18.1796875" style="19" customWidth="1"/>
    <col min="1293" max="1547" width="9.1796875" style="19"/>
    <col min="1548" max="1548" width="18.1796875" style="19" customWidth="1"/>
    <col min="1549" max="1803" width="9.1796875" style="19"/>
    <col min="1804" max="1804" width="18.1796875" style="19" customWidth="1"/>
    <col min="1805" max="2059" width="9.1796875" style="19"/>
    <col min="2060" max="2060" width="18.1796875" style="19" customWidth="1"/>
    <col min="2061" max="2315" width="9.1796875" style="19"/>
    <col min="2316" max="2316" width="18.1796875" style="19" customWidth="1"/>
    <col min="2317" max="2571" width="9.1796875" style="19"/>
    <col min="2572" max="2572" width="18.1796875" style="19" customWidth="1"/>
    <col min="2573" max="2827" width="9.1796875" style="19"/>
    <col min="2828" max="2828" width="18.1796875" style="19" customWidth="1"/>
    <col min="2829" max="3083" width="9.1796875" style="19"/>
    <col min="3084" max="3084" width="18.1796875" style="19" customWidth="1"/>
    <col min="3085" max="3339" width="9.1796875" style="19"/>
    <col min="3340" max="3340" width="18.1796875" style="19" customWidth="1"/>
    <col min="3341" max="3595" width="9.1796875" style="19"/>
    <col min="3596" max="3596" width="18.1796875" style="19" customWidth="1"/>
    <col min="3597" max="3851" width="9.1796875" style="19"/>
    <col min="3852" max="3852" width="18.1796875" style="19" customWidth="1"/>
    <col min="3853" max="4107" width="9.1796875" style="19"/>
    <col min="4108" max="4108" width="18.1796875" style="19" customWidth="1"/>
    <col min="4109" max="4363" width="9.1796875" style="19"/>
    <col min="4364" max="4364" width="18.1796875" style="19" customWidth="1"/>
    <col min="4365" max="4619" width="9.1796875" style="19"/>
    <col min="4620" max="4620" width="18.1796875" style="19" customWidth="1"/>
    <col min="4621" max="4875" width="9.1796875" style="19"/>
    <col min="4876" max="4876" width="18.1796875" style="19" customWidth="1"/>
    <col min="4877" max="5131" width="9.1796875" style="19"/>
    <col min="5132" max="5132" width="18.1796875" style="19" customWidth="1"/>
    <col min="5133" max="5387" width="9.1796875" style="19"/>
    <col min="5388" max="5388" width="18.1796875" style="19" customWidth="1"/>
    <col min="5389" max="5643" width="9.1796875" style="19"/>
    <col min="5644" max="5644" width="18.1796875" style="19" customWidth="1"/>
    <col min="5645" max="5899" width="9.1796875" style="19"/>
    <col min="5900" max="5900" width="18.1796875" style="19" customWidth="1"/>
    <col min="5901" max="6155" width="9.1796875" style="19"/>
    <col min="6156" max="6156" width="18.1796875" style="19" customWidth="1"/>
    <col min="6157" max="6411" width="9.1796875" style="19"/>
    <col min="6412" max="6412" width="18.1796875" style="19" customWidth="1"/>
    <col min="6413" max="6667" width="9.1796875" style="19"/>
    <col min="6668" max="6668" width="18.1796875" style="19" customWidth="1"/>
    <col min="6669" max="6923" width="9.1796875" style="19"/>
    <col min="6924" max="6924" width="18.1796875" style="19" customWidth="1"/>
    <col min="6925" max="7179" width="9.1796875" style="19"/>
    <col min="7180" max="7180" width="18.1796875" style="19" customWidth="1"/>
    <col min="7181" max="7435" width="9.1796875" style="19"/>
    <col min="7436" max="7436" width="18.1796875" style="19" customWidth="1"/>
    <col min="7437" max="7691" width="9.1796875" style="19"/>
    <col min="7692" max="7692" width="18.1796875" style="19" customWidth="1"/>
    <col min="7693" max="7947" width="9.1796875" style="19"/>
    <col min="7948" max="7948" width="18.1796875" style="19" customWidth="1"/>
    <col min="7949" max="8203" width="9.1796875" style="19"/>
    <col min="8204" max="8204" width="18.1796875" style="19" customWidth="1"/>
    <col min="8205" max="8459" width="9.1796875" style="19"/>
    <col min="8460" max="8460" width="18.1796875" style="19" customWidth="1"/>
    <col min="8461" max="8715" width="9.1796875" style="19"/>
    <col min="8716" max="8716" width="18.1796875" style="19" customWidth="1"/>
    <col min="8717" max="8971" width="9.1796875" style="19"/>
    <col min="8972" max="8972" width="18.1796875" style="19" customWidth="1"/>
    <col min="8973" max="9227" width="9.1796875" style="19"/>
    <col min="9228" max="9228" width="18.1796875" style="19" customWidth="1"/>
    <col min="9229" max="9483" width="9.1796875" style="19"/>
    <col min="9484" max="9484" width="18.1796875" style="19" customWidth="1"/>
    <col min="9485" max="9739" width="9.1796875" style="19"/>
    <col min="9740" max="9740" width="18.1796875" style="19" customWidth="1"/>
    <col min="9741" max="9995" width="9.1796875" style="19"/>
    <col min="9996" max="9996" width="18.1796875" style="19" customWidth="1"/>
    <col min="9997" max="10251" width="9.1796875" style="19"/>
    <col min="10252" max="10252" width="18.1796875" style="19" customWidth="1"/>
    <col min="10253" max="10507" width="9.1796875" style="19"/>
    <col min="10508" max="10508" width="18.1796875" style="19" customWidth="1"/>
    <col min="10509" max="10763" width="9.1796875" style="19"/>
    <col min="10764" max="10764" width="18.1796875" style="19" customWidth="1"/>
    <col min="10765" max="11019" width="9.1796875" style="19"/>
    <col min="11020" max="11020" width="18.1796875" style="19" customWidth="1"/>
    <col min="11021" max="11275" width="9.1796875" style="19"/>
    <col min="11276" max="11276" width="18.1796875" style="19" customWidth="1"/>
    <col min="11277" max="11531" width="9.1796875" style="19"/>
    <col min="11532" max="11532" width="18.1796875" style="19" customWidth="1"/>
    <col min="11533" max="11787" width="9.1796875" style="19"/>
    <col min="11788" max="11788" width="18.1796875" style="19" customWidth="1"/>
    <col min="11789" max="12043" width="9.1796875" style="19"/>
    <col min="12044" max="12044" width="18.1796875" style="19" customWidth="1"/>
    <col min="12045" max="12299" width="9.1796875" style="19"/>
    <col min="12300" max="12300" width="18.1796875" style="19" customWidth="1"/>
    <col min="12301" max="12555" width="9.1796875" style="19"/>
    <col min="12556" max="12556" width="18.1796875" style="19" customWidth="1"/>
    <col min="12557" max="12811" width="9.1796875" style="19"/>
    <col min="12812" max="12812" width="18.1796875" style="19" customWidth="1"/>
    <col min="12813" max="13067" width="9.1796875" style="19"/>
    <col min="13068" max="13068" width="18.1796875" style="19" customWidth="1"/>
    <col min="13069" max="13323" width="9.1796875" style="19"/>
    <col min="13324" max="13324" width="18.1796875" style="19" customWidth="1"/>
    <col min="13325" max="13579" width="9.1796875" style="19"/>
    <col min="13580" max="13580" width="18.1796875" style="19" customWidth="1"/>
    <col min="13581" max="13835" width="9.1796875" style="19"/>
    <col min="13836" max="13836" width="18.1796875" style="19" customWidth="1"/>
    <col min="13837" max="14091" width="9.1796875" style="19"/>
    <col min="14092" max="14092" width="18.1796875" style="19" customWidth="1"/>
    <col min="14093" max="14347" width="9.1796875" style="19"/>
    <col min="14348" max="14348" width="18.1796875" style="19" customWidth="1"/>
    <col min="14349" max="14603" width="9.1796875" style="19"/>
    <col min="14604" max="14604" width="18.1796875" style="19" customWidth="1"/>
    <col min="14605" max="14859" width="9.1796875" style="19"/>
    <col min="14860" max="14860" width="18.1796875" style="19" customWidth="1"/>
    <col min="14861" max="15115" width="9.1796875" style="19"/>
    <col min="15116" max="15116" width="18.1796875" style="19" customWidth="1"/>
    <col min="15117" max="15371" width="9.1796875" style="19"/>
    <col min="15372" max="15372" width="18.1796875" style="19" customWidth="1"/>
    <col min="15373" max="15627" width="9.1796875" style="19"/>
    <col min="15628" max="15628" width="18.1796875" style="19" customWidth="1"/>
    <col min="15629" max="15883" width="9.1796875" style="19"/>
    <col min="15884" max="15884" width="18.1796875" style="19" customWidth="1"/>
    <col min="15885" max="16139" width="9.1796875" style="19"/>
    <col min="16140" max="16140" width="18.1796875" style="19" customWidth="1"/>
    <col min="16141" max="16384" width="9.1796875" style="19"/>
  </cols>
  <sheetData>
    <row r="1" spans="1:13" ht="72.75" customHeight="1" x14ac:dyDescent="0.35">
      <c r="A1" s="159"/>
      <c r="B1" s="159"/>
      <c r="C1" s="159"/>
      <c r="D1" s="159"/>
      <c r="E1" s="159"/>
      <c r="F1" s="159"/>
      <c r="G1" s="12"/>
      <c r="H1" s="12"/>
      <c r="I1" s="12"/>
      <c r="J1" s="12"/>
      <c r="K1" s="12"/>
      <c r="L1" s="12"/>
      <c r="M1" s="12"/>
    </row>
    <row r="2" spans="1:13" ht="29.5" x14ac:dyDescent="0.55000000000000004">
      <c r="A2" s="160" t="s">
        <v>185</v>
      </c>
      <c r="B2" s="160"/>
      <c r="C2" s="160"/>
      <c r="D2" s="160"/>
      <c r="E2" s="160"/>
      <c r="F2" s="160"/>
      <c r="G2" s="160"/>
      <c r="H2" s="160"/>
      <c r="I2" s="160"/>
      <c r="J2" s="160"/>
      <c r="K2" s="160"/>
      <c r="L2" s="160"/>
      <c r="M2" s="12"/>
    </row>
    <row r="3" spans="1:13" x14ac:dyDescent="0.35">
      <c r="A3" s="161" t="s">
        <v>172</v>
      </c>
      <c r="B3" s="162"/>
      <c r="C3" s="162"/>
      <c r="D3" s="162"/>
      <c r="E3" s="162"/>
      <c r="F3" s="162"/>
      <c r="G3" s="162"/>
      <c r="H3" s="162"/>
      <c r="I3" s="162"/>
      <c r="J3" s="162"/>
      <c r="K3" s="162"/>
      <c r="L3" s="162"/>
      <c r="M3" s="12"/>
    </row>
    <row r="4" spans="1:13" x14ac:dyDescent="0.35">
      <c r="A4" s="162"/>
      <c r="B4" s="162"/>
      <c r="C4" s="162"/>
      <c r="D4" s="162"/>
      <c r="E4" s="162"/>
      <c r="F4" s="162"/>
      <c r="G4" s="162"/>
      <c r="H4" s="162"/>
      <c r="I4" s="162"/>
      <c r="J4" s="162"/>
      <c r="K4" s="162"/>
      <c r="L4" s="162"/>
      <c r="M4" s="12"/>
    </row>
    <row r="5" spans="1:13" x14ac:dyDescent="0.35">
      <c r="A5" s="162"/>
      <c r="B5" s="162"/>
      <c r="C5" s="162"/>
      <c r="D5" s="162"/>
      <c r="E5" s="162"/>
      <c r="F5" s="162"/>
      <c r="G5" s="162"/>
      <c r="H5" s="162"/>
      <c r="I5" s="162"/>
      <c r="J5" s="162"/>
      <c r="K5" s="162"/>
      <c r="L5" s="162"/>
      <c r="M5" s="12"/>
    </row>
    <row r="6" spans="1:13" x14ac:dyDescent="0.35">
      <c r="A6" s="167" t="s">
        <v>173</v>
      </c>
      <c r="B6" s="168"/>
      <c r="C6" s="168"/>
      <c r="D6" s="168"/>
      <c r="E6" s="168"/>
      <c r="F6" s="168"/>
      <c r="G6" s="168"/>
      <c r="H6" s="168"/>
      <c r="I6" s="168"/>
      <c r="J6" s="168"/>
      <c r="K6" s="168"/>
      <c r="L6" s="168"/>
      <c r="M6" s="12"/>
    </row>
    <row r="7" spans="1:13" ht="31.5" customHeight="1" x14ac:dyDescent="0.35">
      <c r="A7" s="117"/>
      <c r="B7" s="163" t="s">
        <v>174</v>
      </c>
      <c r="C7" s="163"/>
      <c r="D7" s="163"/>
      <c r="E7" s="163"/>
      <c r="F7" s="163"/>
      <c r="G7" s="163"/>
      <c r="H7" s="163"/>
      <c r="I7" s="163"/>
      <c r="J7" s="163"/>
      <c r="K7" s="163"/>
      <c r="L7" s="163"/>
      <c r="M7" s="12"/>
    </row>
    <row r="8" spans="1:13" ht="30.75" customHeight="1" x14ac:dyDescent="0.35">
      <c r="A8" s="118"/>
      <c r="B8" s="163" t="s">
        <v>175</v>
      </c>
      <c r="C8" s="163"/>
      <c r="D8" s="163"/>
      <c r="E8" s="163"/>
      <c r="F8" s="163"/>
      <c r="G8" s="163"/>
      <c r="H8" s="163"/>
      <c r="I8" s="163"/>
      <c r="J8" s="163"/>
      <c r="K8" s="163"/>
      <c r="L8" s="163"/>
      <c r="M8" s="12"/>
    </row>
    <row r="9" spans="1:13" ht="36" customHeight="1" x14ac:dyDescent="0.35">
      <c r="A9" s="118"/>
      <c r="B9" s="163" t="s">
        <v>176</v>
      </c>
      <c r="C9" s="163"/>
      <c r="D9" s="163"/>
      <c r="E9" s="163"/>
      <c r="F9" s="163"/>
      <c r="G9" s="163"/>
      <c r="H9" s="163"/>
      <c r="I9" s="163"/>
      <c r="J9" s="163"/>
      <c r="K9" s="163"/>
      <c r="L9" s="163"/>
      <c r="M9" s="12"/>
    </row>
    <row r="10" spans="1:13" s="22" customFormat="1" ht="33.75" customHeight="1" x14ac:dyDescent="0.35">
      <c r="A10" s="119"/>
      <c r="B10" s="163" t="s">
        <v>177</v>
      </c>
      <c r="C10" s="163"/>
      <c r="D10" s="163"/>
      <c r="E10" s="163"/>
      <c r="F10" s="163"/>
      <c r="G10" s="163"/>
      <c r="H10" s="163"/>
      <c r="I10" s="163"/>
      <c r="J10" s="163"/>
      <c r="K10" s="163"/>
      <c r="L10" s="163"/>
      <c r="M10" s="120"/>
    </row>
    <row r="11" spans="1:13" s="22" customFormat="1" ht="40.5" customHeight="1" x14ac:dyDescent="0.35">
      <c r="A11" s="121"/>
      <c r="B11" s="163" t="s">
        <v>178</v>
      </c>
      <c r="C11" s="163"/>
      <c r="D11" s="163"/>
      <c r="E11" s="163"/>
      <c r="F11" s="163"/>
      <c r="G11" s="163"/>
      <c r="H11" s="163"/>
      <c r="I11" s="163"/>
      <c r="J11" s="163"/>
      <c r="K11" s="163"/>
      <c r="L11" s="163"/>
      <c r="M11" s="120"/>
    </row>
    <row r="12" spans="1:13" s="22" customFormat="1" ht="41.25" customHeight="1" x14ac:dyDescent="0.35">
      <c r="A12" s="121"/>
      <c r="B12" s="163" t="s">
        <v>179</v>
      </c>
      <c r="C12" s="163"/>
      <c r="D12" s="163"/>
      <c r="E12" s="163"/>
      <c r="F12" s="163"/>
      <c r="G12" s="163"/>
      <c r="H12" s="163"/>
      <c r="I12" s="163"/>
      <c r="J12" s="163"/>
      <c r="K12" s="163"/>
      <c r="L12" s="163"/>
      <c r="M12" s="120"/>
    </row>
    <row r="13" spans="1:13" s="22" customFormat="1" ht="25.5" customHeight="1" x14ac:dyDescent="0.35">
      <c r="A13" s="121"/>
      <c r="B13" s="165" t="s">
        <v>180</v>
      </c>
      <c r="C13" s="166"/>
      <c r="D13" s="166"/>
      <c r="E13" s="166"/>
      <c r="F13" s="166"/>
      <c r="G13" s="166"/>
      <c r="H13" s="166"/>
      <c r="I13" s="166"/>
      <c r="J13" s="166"/>
      <c r="K13" s="166"/>
      <c r="L13" s="166"/>
      <c r="M13" s="120"/>
    </row>
    <row r="14" spans="1:13" s="22" customFormat="1" ht="42" customHeight="1" x14ac:dyDescent="0.35">
      <c r="A14" s="121"/>
      <c r="B14" s="163" t="s">
        <v>181</v>
      </c>
      <c r="C14" s="163"/>
      <c r="D14" s="163"/>
      <c r="E14" s="163"/>
      <c r="F14" s="163"/>
      <c r="G14" s="163"/>
      <c r="H14" s="163"/>
      <c r="I14" s="163"/>
      <c r="J14" s="163"/>
      <c r="K14" s="163"/>
      <c r="L14" s="163"/>
      <c r="M14" s="120"/>
    </row>
    <row r="15" spans="1:13" ht="24.75" customHeight="1" x14ac:dyDescent="0.35">
      <c r="A15" s="12"/>
      <c r="B15" s="158" t="s">
        <v>182</v>
      </c>
      <c r="C15" s="158"/>
      <c r="D15" s="158"/>
      <c r="E15" s="158"/>
      <c r="F15" s="158"/>
      <c r="G15" s="158"/>
      <c r="H15" s="158"/>
      <c r="I15" s="158"/>
      <c r="J15" s="158"/>
      <c r="K15" s="158"/>
      <c r="L15" s="158"/>
      <c r="M15" s="12"/>
    </row>
    <row r="16" spans="1:13" ht="34.5" customHeight="1" x14ac:dyDescent="0.35">
      <c r="A16" s="12"/>
      <c r="B16" s="164" t="s">
        <v>183</v>
      </c>
      <c r="C16" s="164"/>
      <c r="D16" s="164"/>
      <c r="E16" s="164"/>
      <c r="F16" s="164"/>
      <c r="G16" s="164"/>
      <c r="H16" s="164"/>
      <c r="I16" s="164"/>
      <c r="J16" s="164"/>
      <c r="K16" s="164"/>
      <c r="L16" s="164"/>
      <c r="M16" s="12"/>
    </row>
    <row r="17" spans="1:13" ht="48" customHeight="1" x14ac:dyDescent="0.35">
      <c r="A17" s="12"/>
      <c r="B17" s="158" t="s">
        <v>184</v>
      </c>
      <c r="C17" s="158"/>
      <c r="D17" s="158"/>
      <c r="E17" s="158"/>
      <c r="F17" s="158"/>
      <c r="G17" s="158"/>
      <c r="H17" s="158"/>
      <c r="I17" s="158"/>
      <c r="J17" s="158"/>
      <c r="K17" s="158"/>
      <c r="L17" s="158"/>
      <c r="M17" s="12"/>
    </row>
    <row r="18" spans="1:13" ht="13.5" customHeight="1" x14ac:dyDescent="0.35">
      <c r="A18" s="12"/>
      <c r="B18" s="158" t="s">
        <v>366</v>
      </c>
      <c r="C18" s="158"/>
      <c r="D18" s="158"/>
      <c r="E18" s="158"/>
      <c r="F18" s="158"/>
      <c r="G18" s="158"/>
      <c r="H18" s="158"/>
      <c r="I18" s="158"/>
      <c r="J18" s="158"/>
      <c r="K18" s="158"/>
      <c r="L18" s="158"/>
      <c r="M18" s="12"/>
    </row>
    <row r="19" spans="1:13" x14ac:dyDescent="0.35">
      <c r="A19" s="12"/>
      <c r="B19" s="12"/>
      <c r="C19" s="12"/>
      <c r="D19" s="12"/>
      <c r="E19" s="12"/>
      <c r="F19" s="12"/>
      <c r="G19" s="12"/>
      <c r="H19" s="12"/>
      <c r="I19" s="12"/>
      <c r="J19" s="12"/>
      <c r="K19" s="12"/>
      <c r="L19" s="12"/>
      <c r="M19" s="12"/>
    </row>
    <row r="20" spans="1:13" x14ac:dyDescent="0.35">
      <c r="A20" s="12"/>
      <c r="B20" s="12"/>
      <c r="C20" s="12"/>
      <c r="D20" s="12"/>
      <c r="E20" s="12"/>
      <c r="F20" s="12"/>
      <c r="G20" s="12"/>
      <c r="H20" s="12"/>
      <c r="I20" s="12"/>
      <c r="J20" s="12"/>
      <c r="K20" s="12"/>
      <c r="L20" s="12"/>
      <c r="M20" s="12"/>
    </row>
    <row r="21" spans="1:13" x14ac:dyDescent="0.35">
      <c r="A21" s="12"/>
      <c r="B21" s="12"/>
      <c r="C21" s="12"/>
      <c r="D21" s="12"/>
      <c r="E21" s="12"/>
      <c r="F21" s="12"/>
      <c r="G21" s="12"/>
      <c r="H21" s="12"/>
      <c r="I21" s="12"/>
      <c r="J21" s="12"/>
      <c r="K21" s="12"/>
      <c r="L21" s="12"/>
      <c r="M21" s="12"/>
    </row>
    <row r="22" spans="1:13" x14ac:dyDescent="0.35">
      <c r="A22" s="12"/>
      <c r="B22" s="12"/>
      <c r="C22" s="12"/>
      <c r="D22" s="12"/>
      <c r="E22" s="12"/>
      <c r="F22" s="12"/>
      <c r="G22" s="12"/>
      <c r="H22" s="12"/>
      <c r="I22" s="12"/>
      <c r="J22" s="12"/>
      <c r="K22" s="12"/>
      <c r="L22" s="12"/>
      <c r="M22" s="12"/>
    </row>
    <row r="23" spans="1:13" x14ac:dyDescent="0.35">
      <c r="A23" s="12"/>
      <c r="B23" s="12"/>
      <c r="C23" s="12"/>
      <c r="D23" s="12"/>
      <c r="E23" s="12"/>
      <c r="F23" s="12"/>
      <c r="G23" s="12"/>
      <c r="H23" s="12"/>
      <c r="I23" s="12"/>
      <c r="J23" s="12"/>
      <c r="K23" s="12"/>
      <c r="L23" s="12"/>
      <c r="M23" s="12"/>
    </row>
    <row r="24" spans="1:13" x14ac:dyDescent="0.35">
      <c r="A24" s="12"/>
      <c r="B24" s="12"/>
      <c r="C24" s="12"/>
      <c r="D24" s="12"/>
      <c r="E24" s="12"/>
      <c r="F24" s="12"/>
      <c r="G24" s="12"/>
      <c r="H24" s="12"/>
      <c r="I24" s="12"/>
      <c r="J24" s="12"/>
      <c r="K24" s="12"/>
      <c r="L24" s="12"/>
      <c r="M24" s="12"/>
    </row>
    <row r="25" spans="1:13" x14ac:dyDescent="0.35">
      <c r="A25" s="12"/>
      <c r="B25" s="12"/>
      <c r="C25" s="12"/>
      <c r="D25" s="12"/>
      <c r="E25" s="12"/>
      <c r="F25" s="12"/>
      <c r="G25" s="12"/>
      <c r="H25" s="12"/>
      <c r="I25" s="12"/>
      <c r="J25" s="12"/>
      <c r="K25" s="12"/>
      <c r="L25" s="12"/>
      <c r="M25" s="12"/>
    </row>
    <row r="26" spans="1:13" x14ac:dyDescent="0.35">
      <c r="A26" s="12"/>
      <c r="B26" s="12"/>
      <c r="C26" s="12"/>
      <c r="D26" s="12"/>
      <c r="E26" s="12"/>
      <c r="F26" s="12"/>
      <c r="G26" s="12"/>
      <c r="H26" s="12"/>
      <c r="I26" s="12"/>
      <c r="J26" s="12"/>
      <c r="K26" s="12"/>
      <c r="L26" s="12"/>
      <c r="M26" s="12"/>
    </row>
    <row r="27" spans="1:13" x14ac:dyDescent="0.35">
      <c r="A27" s="12"/>
      <c r="B27" s="12"/>
      <c r="C27" s="12"/>
      <c r="D27" s="12"/>
      <c r="E27" s="12"/>
      <c r="F27" s="12"/>
      <c r="G27" s="12"/>
      <c r="H27" s="12"/>
      <c r="I27" s="12"/>
      <c r="J27" s="12"/>
      <c r="K27" s="12"/>
      <c r="L27" s="12"/>
      <c r="M27" s="12"/>
    </row>
    <row r="28" spans="1:13" x14ac:dyDescent="0.35">
      <c r="A28" s="12"/>
      <c r="B28" s="12"/>
      <c r="C28" s="12"/>
      <c r="D28" s="12"/>
      <c r="E28" s="12"/>
      <c r="F28" s="12"/>
      <c r="G28" s="12"/>
      <c r="H28" s="12"/>
      <c r="I28" s="12"/>
      <c r="J28" s="12"/>
      <c r="K28" s="12"/>
      <c r="L28" s="12"/>
      <c r="M28" s="12"/>
    </row>
    <row r="29" spans="1:13" x14ac:dyDescent="0.35">
      <c r="A29" s="12"/>
      <c r="B29" s="12"/>
      <c r="C29" s="12"/>
      <c r="D29" s="12"/>
      <c r="E29" s="12"/>
      <c r="F29" s="12"/>
      <c r="G29" s="12"/>
      <c r="H29" s="12"/>
      <c r="I29" s="12"/>
      <c r="J29" s="12"/>
      <c r="K29" s="12"/>
      <c r="L29" s="12"/>
      <c r="M29" s="12"/>
    </row>
    <row r="30" spans="1:13" x14ac:dyDescent="0.35">
      <c r="A30" s="12"/>
      <c r="B30" s="12"/>
      <c r="C30" s="12"/>
      <c r="D30" s="12"/>
      <c r="E30" s="12"/>
      <c r="F30" s="12"/>
      <c r="G30" s="12"/>
      <c r="H30" s="12"/>
      <c r="I30" s="12"/>
      <c r="J30" s="12"/>
      <c r="K30" s="12"/>
      <c r="L30" s="12"/>
      <c r="M30" s="12"/>
    </row>
    <row r="31" spans="1:13" x14ac:dyDescent="0.35">
      <c r="A31" s="12"/>
      <c r="B31" s="12"/>
      <c r="C31" s="12"/>
      <c r="D31" s="12"/>
      <c r="E31" s="12"/>
      <c r="F31" s="12"/>
      <c r="G31" s="12"/>
      <c r="H31" s="12"/>
      <c r="I31" s="12"/>
      <c r="J31" s="12"/>
      <c r="K31" s="12"/>
      <c r="L31" s="12"/>
      <c r="M31" s="12"/>
    </row>
    <row r="32" spans="1:13" x14ac:dyDescent="0.35">
      <c r="A32" s="12"/>
      <c r="B32" s="12"/>
      <c r="C32" s="12"/>
      <c r="D32" s="12"/>
      <c r="E32" s="12"/>
      <c r="F32" s="12"/>
      <c r="G32" s="12"/>
      <c r="H32" s="12"/>
      <c r="I32" s="12"/>
      <c r="J32" s="12"/>
      <c r="K32" s="12"/>
      <c r="L32" s="12"/>
      <c r="M32" s="12"/>
    </row>
    <row r="33" spans="1:13" x14ac:dyDescent="0.35">
      <c r="A33" s="12"/>
      <c r="B33" s="12"/>
      <c r="C33" s="12"/>
      <c r="D33" s="12"/>
      <c r="E33" s="12"/>
      <c r="F33" s="12"/>
      <c r="G33" s="12"/>
      <c r="H33" s="12"/>
      <c r="I33" s="12"/>
      <c r="J33" s="12"/>
      <c r="K33" s="12"/>
      <c r="L33" s="12"/>
      <c r="M33" s="12"/>
    </row>
    <row r="34" spans="1:13" x14ac:dyDescent="0.35">
      <c r="A34" s="12"/>
      <c r="B34" s="12"/>
      <c r="C34" s="12"/>
      <c r="D34" s="12"/>
      <c r="E34" s="12"/>
      <c r="F34" s="12"/>
      <c r="G34" s="12"/>
      <c r="H34" s="12"/>
      <c r="I34" s="12"/>
      <c r="J34" s="12"/>
      <c r="K34" s="12"/>
      <c r="L34" s="12"/>
      <c r="M34" s="12"/>
    </row>
    <row r="35" spans="1:13" x14ac:dyDescent="0.35">
      <c r="A35" s="12"/>
      <c r="B35" s="12"/>
      <c r="C35" s="12"/>
      <c r="D35" s="12"/>
      <c r="E35" s="12"/>
      <c r="F35" s="12"/>
      <c r="G35" s="12"/>
      <c r="H35" s="12"/>
      <c r="I35" s="12"/>
      <c r="J35" s="12"/>
      <c r="K35" s="12"/>
      <c r="L35" s="12"/>
      <c r="M35" s="12"/>
    </row>
    <row r="36" spans="1:13" x14ac:dyDescent="0.35">
      <c r="A36" s="12"/>
      <c r="B36" s="12"/>
      <c r="C36" s="12"/>
      <c r="D36" s="12"/>
      <c r="E36" s="12"/>
      <c r="F36" s="12"/>
      <c r="G36" s="12"/>
      <c r="H36" s="12"/>
      <c r="I36" s="12"/>
      <c r="J36" s="12"/>
      <c r="K36" s="12"/>
      <c r="L36" s="12"/>
      <c r="M36" s="12"/>
    </row>
    <row r="37" spans="1:13" x14ac:dyDescent="0.35">
      <c r="A37" s="12"/>
      <c r="B37" s="12"/>
      <c r="C37" s="12"/>
      <c r="D37" s="12"/>
      <c r="E37" s="12"/>
      <c r="F37" s="12"/>
      <c r="G37" s="12"/>
      <c r="H37" s="12"/>
      <c r="I37" s="12"/>
      <c r="J37" s="12"/>
      <c r="K37" s="12"/>
      <c r="L37" s="12"/>
      <c r="M37" s="12"/>
    </row>
    <row r="38" spans="1:13" x14ac:dyDescent="0.35">
      <c r="A38" s="12"/>
      <c r="B38" s="12"/>
      <c r="C38" s="12"/>
      <c r="D38" s="12"/>
      <c r="E38" s="12"/>
      <c r="F38" s="12"/>
      <c r="G38" s="12"/>
      <c r="H38" s="12"/>
      <c r="I38" s="12"/>
      <c r="J38" s="12"/>
      <c r="K38" s="12"/>
      <c r="L38" s="12"/>
      <c r="M38" s="12"/>
    </row>
    <row r="39" spans="1:13" x14ac:dyDescent="0.35">
      <c r="A39" s="12"/>
      <c r="B39" s="12"/>
      <c r="C39" s="12"/>
      <c r="D39" s="12"/>
      <c r="E39" s="12"/>
      <c r="F39" s="12"/>
      <c r="G39" s="12"/>
      <c r="H39" s="12"/>
      <c r="I39" s="12"/>
      <c r="J39" s="12"/>
      <c r="K39" s="12"/>
      <c r="L39" s="12"/>
      <c r="M39" s="12"/>
    </row>
    <row r="40" spans="1:13" x14ac:dyDescent="0.35">
      <c r="A40" s="12"/>
      <c r="B40" s="12"/>
      <c r="C40" s="12"/>
      <c r="D40" s="12"/>
      <c r="E40" s="12"/>
      <c r="F40" s="12"/>
      <c r="G40" s="12"/>
      <c r="H40" s="12"/>
      <c r="I40" s="12"/>
      <c r="J40" s="12"/>
      <c r="K40" s="12"/>
      <c r="L40" s="12"/>
      <c r="M40" s="12"/>
    </row>
    <row r="41" spans="1:13" x14ac:dyDescent="0.35">
      <c r="A41" s="12"/>
      <c r="B41" s="12"/>
      <c r="C41" s="12"/>
      <c r="D41" s="12"/>
      <c r="E41" s="12"/>
      <c r="F41" s="12"/>
      <c r="G41" s="12"/>
      <c r="H41" s="12"/>
      <c r="I41" s="12"/>
      <c r="J41" s="12"/>
      <c r="K41" s="12"/>
      <c r="L41" s="12"/>
      <c r="M41" s="12"/>
    </row>
    <row r="42" spans="1:13" x14ac:dyDescent="0.35">
      <c r="A42" s="12"/>
      <c r="B42" s="12"/>
      <c r="C42" s="12"/>
      <c r="D42" s="12"/>
      <c r="E42" s="12"/>
      <c r="F42" s="12"/>
      <c r="G42" s="12"/>
      <c r="H42" s="12"/>
      <c r="I42" s="12"/>
      <c r="J42" s="12"/>
      <c r="K42" s="12"/>
      <c r="L42" s="12"/>
      <c r="M42" s="12"/>
    </row>
    <row r="43" spans="1:13" x14ac:dyDescent="0.35">
      <c r="A43" s="12"/>
      <c r="B43" s="12"/>
      <c r="C43" s="12"/>
      <c r="D43" s="12"/>
      <c r="E43" s="12"/>
      <c r="F43" s="12"/>
      <c r="G43" s="12"/>
      <c r="H43" s="12"/>
      <c r="I43" s="12"/>
      <c r="J43" s="12"/>
      <c r="K43" s="12"/>
      <c r="L43" s="12"/>
      <c r="M43" s="12"/>
    </row>
    <row r="44" spans="1:13" x14ac:dyDescent="0.35">
      <c r="A44" s="12"/>
      <c r="B44" s="12"/>
      <c r="C44" s="12"/>
      <c r="D44" s="12"/>
      <c r="E44" s="12"/>
      <c r="F44" s="12"/>
      <c r="G44" s="12"/>
      <c r="H44" s="12"/>
      <c r="I44" s="12"/>
      <c r="J44" s="12"/>
      <c r="K44" s="12"/>
      <c r="L44" s="12"/>
      <c r="M44" s="12"/>
    </row>
    <row r="45" spans="1:13" x14ac:dyDescent="0.35">
      <c r="A45" s="12"/>
      <c r="B45" s="12"/>
      <c r="C45" s="12"/>
      <c r="D45" s="12"/>
      <c r="E45" s="12"/>
      <c r="F45" s="12"/>
      <c r="G45" s="12"/>
      <c r="H45" s="12"/>
      <c r="I45" s="12"/>
      <c r="J45" s="12"/>
      <c r="K45" s="12"/>
      <c r="L45" s="12"/>
      <c r="M45" s="12"/>
    </row>
    <row r="46" spans="1:13" x14ac:dyDescent="0.35">
      <c r="A46" s="12"/>
      <c r="B46" s="12"/>
      <c r="C46" s="12"/>
      <c r="D46" s="12"/>
      <c r="E46" s="12"/>
      <c r="F46" s="12"/>
      <c r="G46" s="12"/>
      <c r="H46" s="12"/>
      <c r="I46" s="12"/>
      <c r="J46" s="12"/>
      <c r="K46" s="12"/>
      <c r="L46" s="12"/>
      <c r="M46" s="12"/>
    </row>
  </sheetData>
  <sheetProtection algorithmName="SHA-512" hashValue="8pt9AKrcOYYaJ0DJorJ5TRCuVeRUGWbCVGr2fisXyT739ZzJLT4qUhuLp6yXZlZwONYcDw9s2jHEEtKPHXuhjw==" saltValue="GPxecgNFYTtETBO0lsJm4g==" spinCount="100000" sheet="1" objects="1" scenarios="1"/>
  <mergeCells count="16">
    <mergeCell ref="B18:L18"/>
    <mergeCell ref="B17:L17"/>
    <mergeCell ref="A1:F1"/>
    <mergeCell ref="A2:L2"/>
    <mergeCell ref="A3:L5"/>
    <mergeCell ref="B14:L14"/>
    <mergeCell ref="B16:L16"/>
    <mergeCell ref="B15:L15"/>
    <mergeCell ref="B13:L13"/>
    <mergeCell ref="A6:L6"/>
    <mergeCell ref="B8:L8"/>
    <mergeCell ref="B9:L9"/>
    <mergeCell ref="B7:L7"/>
    <mergeCell ref="B12:L12"/>
    <mergeCell ref="B11:L11"/>
    <mergeCell ref="B10:L10"/>
  </mergeCells>
  <pageMargins left="0.7" right="0.7" top="0.75" bottom="0.75" header="0.3" footer="0.3"/>
  <pageSetup scale="70" fitToHeight="0" orientation="portrait" r:id="rId1"/>
  <headerFooter>
    <oddFooter>&amp;CCurriculum for Agricultural Science Education © 2017 NRE – Guidelines for Purchasing – 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view="pageLayout" zoomScaleNormal="100" workbookViewId="0">
      <selection activeCell="A2" sqref="A2:J2"/>
    </sheetView>
  </sheetViews>
  <sheetFormatPr defaultColWidth="9.1796875" defaultRowHeight="14.5" x14ac:dyDescent="0.35"/>
  <cols>
    <col min="1" max="1" width="7.81640625" style="19" customWidth="1"/>
    <col min="2" max="9" width="9.1796875" style="19"/>
    <col min="10" max="10" width="10.81640625" style="19" customWidth="1"/>
    <col min="11" max="16384" width="9.1796875" style="19"/>
  </cols>
  <sheetData>
    <row r="1" spans="1:12" ht="65.25" customHeight="1" x14ac:dyDescent="0.35">
      <c r="A1" s="170"/>
      <c r="B1" s="170"/>
      <c r="C1" s="170"/>
      <c r="D1" s="170"/>
      <c r="E1" s="170"/>
      <c r="F1" s="170"/>
      <c r="G1" s="170"/>
      <c r="H1" s="170"/>
      <c r="I1" s="170"/>
      <c r="J1" s="170"/>
    </row>
    <row r="2" spans="1:12" ht="24" customHeight="1" x14ac:dyDescent="0.55000000000000004">
      <c r="A2" s="171" t="s">
        <v>185</v>
      </c>
      <c r="B2" s="171"/>
      <c r="C2" s="171"/>
      <c r="D2" s="171"/>
      <c r="E2" s="171"/>
      <c r="F2" s="171"/>
      <c r="G2" s="171"/>
      <c r="H2" s="171"/>
      <c r="I2" s="171"/>
      <c r="J2" s="171"/>
      <c r="K2" s="101"/>
      <c r="L2" s="101"/>
    </row>
    <row r="3" spans="1:12" x14ac:dyDescent="0.35">
      <c r="A3" s="100"/>
      <c r="B3" s="100"/>
      <c r="C3" s="100"/>
      <c r="D3" s="100"/>
      <c r="E3" s="100"/>
      <c r="F3" s="100"/>
      <c r="G3" s="100"/>
      <c r="H3" s="100"/>
      <c r="I3" s="100"/>
      <c r="J3" s="100"/>
    </row>
    <row r="4" spans="1:12" ht="46.5" customHeight="1" x14ac:dyDescent="0.35">
      <c r="A4" s="172" t="s">
        <v>278</v>
      </c>
      <c r="B4" s="172"/>
      <c r="C4" s="172"/>
      <c r="D4" s="172"/>
      <c r="E4" s="172"/>
      <c r="F4" s="172"/>
      <c r="G4" s="172"/>
      <c r="H4" s="172"/>
      <c r="I4" s="172"/>
      <c r="J4" s="172"/>
    </row>
    <row r="5" spans="1:12" s="99" customFormat="1" ht="64.5" customHeight="1" x14ac:dyDescent="0.35">
      <c r="A5" s="172" t="s">
        <v>286</v>
      </c>
      <c r="B5" s="172"/>
      <c r="C5" s="172"/>
      <c r="D5" s="172"/>
      <c r="E5" s="172"/>
      <c r="F5" s="172"/>
      <c r="G5" s="172"/>
      <c r="H5" s="172"/>
      <c r="I5" s="172"/>
      <c r="J5" s="172"/>
    </row>
    <row r="6" spans="1:12" ht="39" customHeight="1" x14ac:dyDescent="0.35">
      <c r="A6" s="172" t="s">
        <v>277</v>
      </c>
      <c r="B6" s="172"/>
      <c r="C6" s="172"/>
      <c r="D6" s="172"/>
      <c r="E6" s="172"/>
      <c r="F6" s="172"/>
      <c r="G6" s="172"/>
      <c r="H6" s="172"/>
      <c r="I6" s="172"/>
      <c r="J6" s="172"/>
    </row>
    <row r="7" spans="1:12" ht="92.25" customHeight="1" x14ac:dyDescent="0.35">
      <c r="A7" s="172" t="s">
        <v>287</v>
      </c>
      <c r="B7" s="172"/>
      <c r="C7" s="172"/>
      <c r="D7" s="172"/>
      <c r="E7" s="172"/>
      <c r="F7" s="172"/>
      <c r="G7" s="172"/>
      <c r="H7" s="172"/>
      <c r="I7" s="172"/>
      <c r="J7" s="172"/>
    </row>
    <row r="8" spans="1:12" ht="15.5" x14ac:dyDescent="0.35">
      <c r="A8" s="111"/>
      <c r="B8" s="111"/>
      <c r="C8" s="111"/>
      <c r="D8" s="111"/>
      <c r="E8" s="111"/>
      <c r="F8" s="111"/>
      <c r="G8" s="111"/>
      <c r="H8" s="111"/>
      <c r="I8" s="111"/>
      <c r="J8" s="111"/>
    </row>
    <row r="9" spans="1:12" ht="214.5" customHeight="1" x14ac:dyDescent="0.35">
      <c r="A9" s="172" t="s">
        <v>365</v>
      </c>
      <c r="B9" s="172"/>
      <c r="C9" s="172"/>
      <c r="D9" s="172"/>
      <c r="E9" s="172"/>
      <c r="F9" s="172"/>
      <c r="G9" s="172"/>
      <c r="H9" s="172"/>
      <c r="I9" s="172"/>
      <c r="J9" s="172"/>
    </row>
    <row r="10" spans="1:12" ht="15.5" x14ac:dyDescent="0.35">
      <c r="A10" s="111"/>
      <c r="B10" s="111"/>
      <c r="C10" s="111"/>
      <c r="D10" s="111"/>
      <c r="E10" s="111"/>
      <c r="F10" s="111"/>
      <c r="G10" s="111"/>
      <c r="H10" s="111"/>
      <c r="I10" s="111"/>
      <c r="J10" s="111"/>
    </row>
    <row r="11" spans="1:12" ht="18" customHeight="1" x14ac:dyDescent="0.35">
      <c r="A11" s="173" t="s">
        <v>276</v>
      </c>
      <c r="B11" s="173"/>
      <c r="C11" s="173"/>
      <c r="D11" s="173"/>
      <c r="E11" s="173"/>
      <c r="F11" s="173"/>
      <c r="G11" s="173"/>
      <c r="H11" s="173"/>
      <c r="I11" s="173"/>
      <c r="J11" s="173"/>
    </row>
    <row r="12" spans="1:12" ht="15" customHeight="1" x14ac:dyDescent="0.35">
      <c r="A12" s="172" t="s">
        <v>275</v>
      </c>
      <c r="B12" s="172"/>
      <c r="C12" s="172"/>
      <c r="D12" s="172"/>
      <c r="E12" s="172"/>
      <c r="F12" s="172"/>
      <c r="G12" s="172"/>
      <c r="H12" s="172"/>
      <c r="I12" s="172"/>
      <c r="J12" s="172"/>
    </row>
    <row r="13" spans="1:12" ht="31.5" customHeight="1" x14ac:dyDescent="0.35">
      <c r="A13" s="172" t="s">
        <v>274</v>
      </c>
      <c r="B13" s="172"/>
      <c r="C13" s="172"/>
      <c r="D13" s="172"/>
      <c r="E13" s="172"/>
      <c r="F13" s="172"/>
      <c r="G13" s="172"/>
      <c r="H13" s="172"/>
      <c r="I13" s="172"/>
      <c r="J13" s="172"/>
    </row>
    <row r="14" spans="1:12" ht="31.5" customHeight="1" x14ac:dyDescent="0.35">
      <c r="A14" s="172" t="s">
        <v>273</v>
      </c>
      <c r="B14" s="172"/>
      <c r="C14" s="172"/>
      <c r="D14" s="172"/>
      <c r="E14" s="172"/>
      <c r="F14" s="172"/>
      <c r="G14" s="172"/>
      <c r="H14" s="172"/>
      <c r="I14" s="172"/>
      <c r="J14" s="172"/>
    </row>
    <row r="15" spans="1:12" ht="32.25" customHeight="1" x14ac:dyDescent="0.35">
      <c r="A15" s="172" t="s">
        <v>272</v>
      </c>
      <c r="B15" s="172"/>
      <c r="C15" s="172"/>
      <c r="D15" s="172"/>
      <c r="E15" s="172"/>
      <c r="F15" s="172"/>
      <c r="G15" s="172"/>
      <c r="H15" s="172"/>
      <c r="I15" s="172"/>
      <c r="J15" s="172"/>
    </row>
    <row r="16" spans="1:12" ht="47.25" customHeight="1" x14ac:dyDescent="0.35">
      <c r="A16" s="172" t="s">
        <v>271</v>
      </c>
      <c r="B16" s="172"/>
      <c r="C16" s="172"/>
      <c r="D16" s="172"/>
      <c r="E16" s="172"/>
      <c r="F16" s="172"/>
      <c r="G16" s="172"/>
      <c r="H16" s="172"/>
      <c r="I16" s="172"/>
      <c r="J16" s="172"/>
    </row>
    <row r="17" spans="1:10" ht="15.5" x14ac:dyDescent="0.35">
      <c r="A17" s="169" t="s">
        <v>288</v>
      </c>
      <c r="B17" s="169"/>
      <c r="C17" s="169"/>
      <c r="D17" s="169"/>
      <c r="E17" s="169"/>
      <c r="F17" s="169"/>
      <c r="G17" s="169"/>
      <c r="H17" s="169"/>
      <c r="I17" s="169"/>
      <c r="J17" s="169"/>
    </row>
  </sheetData>
  <sheetProtection algorithmName="SHA-512" hashValue="7ONsNosKmqJ5rPAtXyti5f7G0ZHJJudCRqNBSth6+jK0PEabR0r0cUkOEjXv7V7Te/eU4i/3ufgHZw9DXkebqg==" saltValue="b+335SBbj3urasjZ6aDP1g==" spinCount="100000" sheet="1" objects="1" scenarios="1"/>
  <mergeCells count="14">
    <mergeCell ref="A17:J17"/>
    <mergeCell ref="A1:J1"/>
    <mergeCell ref="A2:J2"/>
    <mergeCell ref="A4:J4"/>
    <mergeCell ref="A5:J5"/>
    <mergeCell ref="A6:J6"/>
    <mergeCell ref="A7:J7"/>
    <mergeCell ref="A16:J16"/>
    <mergeCell ref="A9:J9"/>
    <mergeCell ref="A11:J11"/>
    <mergeCell ref="A12:J12"/>
    <mergeCell ref="A13:J13"/>
    <mergeCell ref="A14:J14"/>
    <mergeCell ref="A15:J15"/>
  </mergeCells>
  <hyperlinks>
    <hyperlink ref="A17:J17" r:id="rId1" display="For more information or to order accounts, visit the CASE Website."/>
  </hyperlinks>
  <pageMargins left="0.7" right="0.7" top="0.75" bottom="0.75" header="0.3" footer="0.3"/>
  <pageSetup scale="87" orientation="portrait" r:id="rId2"/>
  <headerFooter>
    <oddFooter>&amp;CCurriculum for Agricultural Science Education © 2017 NRE – CASE Online – Page &amp;P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Layout" zoomScaleNormal="100" workbookViewId="0">
      <selection activeCell="A2" sqref="A2:H2"/>
    </sheetView>
  </sheetViews>
  <sheetFormatPr defaultColWidth="8.81640625" defaultRowHeight="14" x14ac:dyDescent="0.3"/>
  <cols>
    <col min="1" max="1" width="15.1796875" style="41" customWidth="1"/>
    <col min="2" max="2" width="8.81640625" style="38" customWidth="1"/>
    <col min="3" max="3" width="8.453125" style="38" customWidth="1"/>
    <col min="4" max="4" width="13.81640625" style="38" customWidth="1"/>
    <col min="5" max="5" width="28.453125" style="38" customWidth="1"/>
    <col min="6" max="6" width="16.81640625" style="38" bestFit="1" customWidth="1"/>
    <col min="7" max="7" width="9.1796875" style="38" customWidth="1"/>
    <col min="8" max="8" width="15.81640625" style="38" customWidth="1"/>
    <col min="9" max="249" width="9.1796875" style="38" customWidth="1"/>
    <col min="250" max="250" width="8.1796875" style="38" customWidth="1"/>
    <col min="251" max="256" width="8.81640625" style="38"/>
    <col min="257" max="257" width="15.1796875" style="38" customWidth="1"/>
    <col min="258" max="258" width="8.81640625" style="38" customWidth="1"/>
    <col min="259" max="259" width="8.453125" style="38" customWidth="1"/>
    <col min="260" max="260" width="13.81640625" style="38" customWidth="1"/>
    <col min="261" max="261" width="28.453125" style="38" customWidth="1"/>
    <col min="262" max="262" width="15.1796875" style="38" customWidth="1"/>
    <col min="263" max="263" width="9.1796875" style="38" customWidth="1"/>
    <col min="264" max="264" width="12.1796875" style="38" customWidth="1"/>
    <col min="265" max="505" width="9.1796875" style="38" customWidth="1"/>
    <col min="506" max="506" width="8.1796875" style="38" customWidth="1"/>
    <col min="507" max="512" width="8.81640625" style="38"/>
    <col min="513" max="513" width="15.1796875" style="38" customWidth="1"/>
    <col min="514" max="514" width="8.81640625" style="38" customWidth="1"/>
    <col min="515" max="515" width="8.453125" style="38" customWidth="1"/>
    <col min="516" max="516" width="13.81640625" style="38" customWidth="1"/>
    <col min="517" max="517" width="28.453125" style="38" customWidth="1"/>
    <col min="518" max="518" width="15.1796875" style="38" customWidth="1"/>
    <col min="519" max="519" width="9.1796875" style="38" customWidth="1"/>
    <col min="520" max="520" width="12.1796875" style="38" customWidth="1"/>
    <col min="521" max="761" width="9.1796875" style="38" customWidth="1"/>
    <col min="762" max="762" width="8.1796875" style="38" customWidth="1"/>
    <col min="763" max="768" width="8.81640625" style="38"/>
    <col min="769" max="769" width="15.1796875" style="38" customWidth="1"/>
    <col min="770" max="770" width="8.81640625" style="38" customWidth="1"/>
    <col min="771" max="771" width="8.453125" style="38" customWidth="1"/>
    <col min="772" max="772" width="13.81640625" style="38" customWidth="1"/>
    <col min="773" max="773" width="28.453125" style="38" customWidth="1"/>
    <col min="774" max="774" width="15.1796875" style="38" customWidth="1"/>
    <col min="775" max="775" width="9.1796875" style="38" customWidth="1"/>
    <col min="776" max="776" width="12.1796875" style="38" customWidth="1"/>
    <col min="777" max="1017" width="9.1796875" style="38" customWidth="1"/>
    <col min="1018" max="1018" width="8.1796875" style="38" customWidth="1"/>
    <col min="1019" max="1024" width="8.81640625" style="38"/>
    <col min="1025" max="1025" width="15.1796875" style="38" customWidth="1"/>
    <col min="1026" max="1026" width="8.81640625" style="38" customWidth="1"/>
    <col min="1027" max="1027" width="8.453125" style="38" customWidth="1"/>
    <col min="1028" max="1028" width="13.81640625" style="38" customWidth="1"/>
    <col min="1029" max="1029" width="28.453125" style="38" customWidth="1"/>
    <col min="1030" max="1030" width="15.1796875" style="38" customWidth="1"/>
    <col min="1031" max="1031" width="9.1796875" style="38" customWidth="1"/>
    <col min="1032" max="1032" width="12.1796875" style="38" customWidth="1"/>
    <col min="1033" max="1273" width="9.1796875" style="38" customWidth="1"/>
    <col min="1274" max="1274" width="8.1796875" style="38" customWidth="1"/>
    <col min="1275" max="1280" width="8.81640625" style="38"/>
    <col min="1281" max="1281" width="15.1796875" style="38" customWidth="1"/>
    <col min="1282" max="1282" width="8.81640625" style="38" customWidth="1"/>
    <col min="1283" max="1283" width="8.453125" style="38" customWidth="1"/>
    <col min="1284" max="1284" width="13.81640625" style="38" customWidth="1"/>
    <col min="1285" max="1285" width="28.453125" style="38" customWidth="1"/>
    <col min="1286" max="1286" width="15.1796875" style="38" customWidth="1"/>
    <col min="1287" max="1287" width="9.1796875" style="38" customWidth="1"/>
    <col min="1288" max="1288" width="12.1796875" style="38" customWidth="1"/>
    <col min="1289" max="1529" width="9.1796875" style="38" customWidth="1"/>
    <col min="1530" max="1530" width="8.1796875" style="38" customWidth="1"/>
    <col min="1531" max="1536" width="8.81640625" style="38"/>
    <col min="1537" max="1537" width="15.1796875" style="38" customWidth="1"/>
    <col min="1538" max="1538" width="8.81640625" style="38" customWidth="1"/>
    <col min="1539" max="1539" width="8.453125" style="38" customWidth="1"/>
    <col min="1540" max="1540" width="13.81640625" style="38" customWidth="1"/>
    <col min="1541" max="1541" width="28.453125" style="38" customWidth="1"/>
    <col min="1542" max="1542" width="15.1796875" style="38" customWidth="1"/>
    <col min="1543" max="1543" width="9.1796875" style="38" customWidth="1"/>
    <col min="1544" max="1544" width="12.1796875" style="38" customWidth="1"/>
    <col min="1545" max="1785" width="9.1796875" style="38" customWidth="1"/>
    <col min="1786" max="1786" width="8.1796875" style="38" customWidth="1"/>
    <col min="1787" max="1792" width="8.81640625" style="38"/>
    <col min="1793" max="1793" width="15.1796875" style="38" customWidth="1"/>
    <col min="1794" max="1794" width="8.81640625" style="38" customWidth="1"/>
    <col min="1795" max="1795" width="8.453125" style="38" customWidth="1"/>
    <col min="1796" max="1796" width="13.81640625" style="38" customWidth="1"/>
    <col min="1797" max="1797" width="28.453125" style="38" customWidth="1"/>
    <col min="1798" max="1798" width="15.1796875" style="38" customWidth="1"/>
    <col min="1799" max="1799" width="9.1796875" style="38" customWidth="1"/>
    <col min="1800" max="1800" width="12.1796875" style="38" customWidth="1"/>
    <col min="1801" max="2041" width="9.1796875" style="38" customWidth="1"/>
    <col min="2042" max="2042" width="8.1796875" style="38" customWidth="1"/>
    <col min="2043" max="2048" width="8.81640625" style="38"/>
    <col min="2049" max="2049" width="15.1796875" style="38" customWidth="1"/>
    <col min="2050" max="2050" width="8.81640625" style="38" customWidth="1"/>
    <col min="2051" max="2051" width="8.453125" style="38" customWidth="1"/>
    <col min="2052" max="2052" width="13.81640625" style="38" customWidth="1"/>
    <col min="2053" max="2053" width="28.453125" style="38" customWidth="1"/>
    <col min="2054" max="2054" width="15.1796875" style="38" customWidth="1"/>
    <col min="2055" max="2055" width="9.1796875" style="38" customWidth="1"/>
    <col min="2056" max="2056" width="12.1796875" style="38" customWidth="1"/>
    <col min="2057" max="2297" width="9.1796875" style="38" customWidth="1"/>
    <col min="2298" max="2298" width="8.1796875" style="38" customWidth="1"/>
    <col min="2299" max="2304" width="8.81640625" style="38"/>
    <col min="2305" max="2305" width="15.1796875" style="38" customWidth="1"/>
    <col min="2306" max="2306" width="8.81640625" style="38" customWidth="1"/>
    <col min="2307" max="2307" width="8.453125" style="38" customWidth="1"/>
    <col min="2308" max="2308" width="13.81640625" style="38" customWidth="1"/>
    <col min="2309" max="2309" width="28.453125" style="38" customWidth="1"/>
    <col min="2310" max="2310" width="15.1796875" style="38" customWidth="1"/>
    <col min="2311" max="2311" width="9.1796875" style="38" customWidth="1"/>
    <col min="2312" max="2312" width="12.1796875" style="38" customWidth="1"/>
    <col min="2313" max="2553" width="9.1796875" style="38" customWidth="1"/>
    <col min="2554" max="2554" width="8.1796875" style="38" customWidth="1"/>
    <col min="2555" max="2560" width="8.81640625" style="38"/>
    <col min="2561" max="2561" width="15.1796875" style="38" customWidth="1"/>
    <col min="2562" max="2562" width="8.81640625" style="38" customWidth="1"/>
    <col min="2563" max="2563" width="8.453125" style="38" customWidth="1"/>
    <col min="2564" max="2564" width="13.81640625" style="38" customWidth="1"/>
    <col min="2565" max="2565" width="28.453125" style="38" customWidth="1"/>
    <col min="2566" max="2566" width="15.1796875" style="38" customWidth="1"/>
    <col min="2567" max="2567" width="9.1796875" style="38" customWidth="1"/>
    <col min="2568" max="2568" width="12.1796875" style="38" customWidth="1"/>
    <col min="2569" max="2809" width="9.1796875" style="38" customWidth="1"/>
    <col min="2810" max="2810" width="8.1796875" style="38" customWidth="1"/>
    <col min="2811" max="2816" width="8.81640625" style="38"/>
    <col min="2817" max="2817" width="15.1796875" style="38" customWidth="1"/>
    <col min="2818" max="2818" width="8.81640625" style="38" customWidth="1"/>
    <col min="2819" max="2819" width="8.453125" style="38" customWidth="1"/>
    <col min="2820" max="2820" width="13.81640625" style="38" customWidth="1"/>
    <col min="2821" max="2821" width="28.453125" style="38" customWidth="1"/>
    <col min="2822" max="2822" width="15.1796875" style="38" customWidth="1"/>
    <col min="2823" max="2823" width="9.1796875" style="38" customWidth="1"/>
    <col min="2824" max="2824" width="12.1796875" style="38" customWidth="1"/>
    <col min="2825" max="3065" width="9.1796875" style="38" customWidth="1"/>
    <col min="3066" max="3066" width="8.1796875" style="38" customWidth="1"/>
    <col min="3067" max="3072" width="8.81640625" style="38"/>
    <col min="3073" max="3073" width="15.1796875" style="38" customWidth="1"/>
    <col min="3074" max="3074" width="8.81640625" style="38" customWidth="1"/>
    <col min="3075" max="3075" width="8.453125" style="38" customWidth="1"/>
    <col min="3076" max="3076" width="13.81640625" style="38" customWidth="1"/>
    <col min="3077" max="3077" width="28.453125" style="38" customWidth="1"/>
    <col min="3078" max="3078" width="15.1796875" style="38" customWidth="1"/>
    <col min="3079" max="3079" width="9.1796875" style="38" customWidth="1"/>
    <col min="3080" max="3080" width="12.1796875" style="38" customWidth="1"/>
    <col min="3081" max="3321" width="9.1796875" style="38" customWidth="1"/>
    <col min="3322" max="3322" width="8.1796875" style="38" customWidth="1"/>
    <col min="3323" max="3328" width="8.81640625" style="38"/>
    <col min="3329" max="3329" width="15.1796875" style="38" customWidth="1"/>
    <col min="3330" max="3330" width="8.81640625" style="38" customWidth="1"/>
    <col min="3331" max="3331" width="8.453125" style="38" customWidth="1"/>
    <col min="3332" max="3332" width="13.81640625" style="38" customWidth="1"/>
    <col min="3333" max="3333" width="28.453125" style="38" customWidth="1"/>
    <col min="3334" max="3334" width="15.1796875" style="38" customWidth="1"/>
    <col min="3335" max="3335" width="9.1796875" style="38" customWidth="1"/>
    <col min="3336" max="3336" width="12.1796875" style="38" customWidth="1"/>
    <col min="3337" max="3577" width="9.1796875" style="38" customWidth="1"/>
    <col min="3578" max="3578" width="8.1796875" style="38" customWidth="1"/>
    <col min="3579" max="3584" width="8.81640625" style="38"/>
    <col min="3585" max="3585" width="15.1796875" style="38" customWidth="1"/>
    <col min="3586" max="3586" width="8.81640625" style="38" customWidth="1"/>
    <col min="3587" max="3587" width="8.453125" style="38" customWidth="1"/>
    <col min="3588" max="3588" width="13.81640625" style="38" customWidth="1"/>
    <col min="3589" max="3589" width="28.453125" style="38" customWidth="1"/>
    <col min="3590" max="3590" width="15.1796875" style="38" customWidth="1"/>
    <col min="3591" max="3591" width="9.1796875" style="38" customWidth="1"/>
    <col min="3592" max="3592" width="12.1796875" style="38" customWidth="1"/>
    <col min="3593" max="3833" width="9.1796875" style="38" customWidth="1"/>
    <col min="3834" max="3834" width="8.1796875" style="38" customWidth="1"/>
    <col min="3835" max="3840" width="8.81640625" style="38"/>
    <col min="3841" max="3841" width="15.1796875" style="38" customWidth="1"/>
    <col min="3842" max="3842" width="8.81640625" style="38" customWidth="1"/>
    <col min="3843" max="3843" width="8.453125" style="38" customWidth="1"/>
    <col min="3844" max="3844" width="13.81640625" style="38" customWidth="1"/>
    <col min="3845" max="3845" width="28.453125" style="38" customWidth="1"/>
    <col min="3846" max="3846" width="15.1796875" style="38" customWidth="1"/>
    <col min="3847" max="3847" width="9.1796875" style="38" customWidth="1"/>
    <col min="3848" max="3848" width="12.1796875" style="38" customWidth="1"/>
    <col min="3849" max="4089" width="9.1796875" style="38" customWidth="1"/>
    <col min="4090" max="4090" width="8.1796875" style="38" customWidth="1"/>
    <col min="4091" max="4096" width="8.81640625" style="38"/>
    <col min="4097" max="4097" width="15.1796875" style="38" customWidth="1"/>
    <col min="4098" max="4098" width="8.81640625" style="38" customWidth="1"/>
    <col min="4099" max="4099" width="8.453125" style="38" customWidth="1"/>
    <col min="4100" max="4100" width="13.81640625" style="38" customWidth="1"/>
    <col min="4101" max="4101" width="28.453125" style="38" customWidth="1"/>
    <col min="4102" max="4102" width="15.1796875" style="38" customWidth="1"/>
    <col min="4103" max="4103" width="9.1796875" style="38" customWidth="1"/>
    <col min="4104" max="4104" width="12.1796875" style="38" customWidth="1"/>
    <col min="4105" max="4345" width="9.1796875" style="38" customWidth="1"/>
    <col min="4346" max="4346" width="8.1796875" style="38" customWidth="1"/>
    <col min="4347" max="4352" width="8.81640625" style="38"/>
    <col min="4353" max="4353" width="15.1796875" style="38" customWidth="1"/>
    <col min="4354" max="4354" width="8.81640625" style="38" customWidth="1"/>
    <col min="4355" max="4355" width="8.453125" style="38" customWidth="1"/>
    <col min="4356" max="4356" width="13.81640625" style="38" customWidth="1"/>
    <col min="4357" max="4357" width="28.453125" style="38" customWidth="1"/>
    <col min="4358" max="4358" width="15.1796875" style="38" customWidth="1"/>
    <col min="4359" max="4359" width="9.1796875" style="38" customWidth="1"/>
    <col min="4360" max="4360" width="12.1796875" style="38" customWidth="1"/>
    <col min="4361" max="4601" width="9.1796875" style="38" customWidth="1"/>
    <col min="4602" max="4602" width="8.1796875" style="38" customWidth="1"/>
    <col min="4603" max="4608" width="8.81640625" style="38"/>
    <col min="4609" max="4609" width="15.1796875" style="38" customWidth="1"/>
    <col min="4610" max="4610" width="8.81640625" style="38" customWidth="1"/>
    <col min="4611" max="4611" width="8.453125" style="38" customWidth="1"/>
    <col min="4612" max="4612" width="13.81640625" style="38" customWidth="1"/>
    <col min="4613" max="4613" width="28.453125" style="38" customWidth="1"/>
    <col min="4614" max="4614" width="15.1796875" style="38" customWidth="1"/>
    <col min="4615" max="4615" width="9.1796875" style="38" customWidth="1"/>
    <col min="4616" max="4616" width="12.1796875" style="38" customWidth="1"/>
    <col min="4617" max="4857" width="9.1796875" style="38" customWidth="1"/>
    <col min="4858" max="4858" width="8.1796875" style="38" customWidth="1"/>
    <col min="4859" max="4864" width="8.81640625" style="38"/>
    <col min="4865" max="4865" width="15.1796875" style="38" customWidth="1"/>
    <col min="4866" max="4866" width="8.81640625" style="38" customWidth="1"/>
    <col min="4867" max="4867" width="8.453125" style="38" customWidth="1"/>
    <col min="4868" max="4868" width="13.81640625" style="38" customWidth="1"/>
    <col min="4869" max="4869" width="28.453125" style="38" customWidth="1"/>
    <col min="4870" max="4870" width="15.1796875" style="38" customWidth="1"/>
    <col min="4871" max="4871" width="9.1796875" style="38" customWidth="1"/>
    <col min="4872" max="4872" width="12.1796875" style="38" customWidth="1"/>
    <col min="4873" max="5113" width="9.1796875" style="38" customWidth="1"/>
    <col min="5114" max="5114" width="8.1796875" style="38" customWidth="1"/>
    <col min="5115" max="5120" width="8.81640625" style="38"/>
    <col min="5121" max="5121" width="15.1796875" style="38" customWidth="1"/>
    <col min="5122" max="5122" width="8.81640625" style="38" customWidth="1"/>
    <col min="5123" max="5123" width="8.453125" style="38" customWidth="1"/>
    <col min="5124" max="5124" width="13.81640625" style="38" customWidth="1"/>
    <col min="5125" max="5125" width="28.453125" style="38" customWidth="1"/>
    <col min="5126" max="5126" width="15.1796875" style="38" customWidth="1"/>
    <col min="5127" max="5127" width="9.1796875" style="38" customWidth="1"/>
    <col min="5128" max="5128" width="12.1796875" style="38" customWidth="1"/>
    <col min="5129" max="5369" width="9.1796875" style="38" customWidth="1"/>
    <col min="5370" max="5370" width="8.1796875" style="38" customWidth="1"/>
    <col min="5371" max="5376" width="8.81640625" style="38"/>
    <col min="5377" max="5377" width="15.1796875" style="38" customWidth="1"/>
    <col min="5378" max="5378" width="8.81640625" style="38" customWidth="1"/>
    <col min="5379" max="5379" width="8.453125" style="38" customWidth="1"/>
    <col min="5380" max="5380" width="13.81640625" style="38" customWidth="1"/>
    <col min="5381" max="5381" width="28.453125" style="38" customWidth="1"/>
    <col min="5382" max="5382" width="15.1796875" style="38" customWidth="1"/>
    <col min="5383" max="5383" width="9.1796875" style="38" customWidth="1"/>
    <col min="5384" max="5384" width="12.1796875" style="38" customWidth="1"/>
    <col min="5385" max="5625" width="9.1796875" style="38" customWidth="1"/>
    <col min="5626" max="5626" width="8.1796875" style="38" customWidth="1"/>
    <col min="5627" max="5632" width="8.81640625" style="38"/>
    <col min="5633" max="5633" width="15.1796875" style="38" customWidth="1"/>
    <col min="5634" max="5634" width="8.81640625" style="38" customWidth="1"/>
    <col min="5635" max="5635" width="8.453125" style="38" customWidth="1"/>
    <col min="5636" max="5636" width="13.81640625" style="38" customWidth="1"/>
    <col min="5637" max="5637" width="28.453125" style="38" customWidth="1"/>
    <col min="5638" max="5638" width="15.1796875" style="38" customWidth="1"/>
    <col min="5639" max="5639" width="9.1796875" style="38" customWidth="1"/>
    <col min="5640" max="5640" width="12.1796875" style="38" customWidth="1"/>
    <col min="5641" max="5881" width="9.1796875" style="38" customWidth="1"/>
    <col min="5882" max="5882" width="8.1796875" style="38" customWidth="1"/>
    <col min="5883" max="5888" width="8.81640625" style="38"/>
    <col min="5889" max="5889" width="15.1796875" style="38" customWidth="1"/>
    <col min="5890" max="5890" width="8.81640625" style="38" customWidth="1"/>
    <col min="5891" max="5891" width="8.453125" style="38" customWidth="1"/>
    <col min="5892" max="5892" width="13.81640625" style="38" customWidth="1"/>
    <col min="5893" max="5893" width="28.453125" style="38" customWidth="1"/>
    <col min="5894" max="5894" width="15.1796875" style="38" customWidth="1"/>
    <col min="5895" max="5895" width="9.1796875" style="38" customWidth="1"/>
    <col min="5896" max="5896" width="12.1796875" style="38" customWidth="1"/>
    <col min="5897" max="6137" width="9.1796875" style="38" customWidth="1"/>
    <col min="6138" max="6138" width="8.1796875" style="38" customWidth="1"/>
    <col min="6139" max="6144" width="8.81640625" style="38"/>
    <col min="6145" max="6145" width="15.1796875" style="38" customWidth="1"/>
    <col min="6146" max="6146" width="8.81640625" style="38" customWidth="1"/>
    <col min="6147" max="6147" width="8.453125" style="38" customWidth="1"/>
    <col min="6148" max="6148" width="13.81640625" style="38" customWidth="1"/>
    <col min="6149" max="6149" width="28.453125" style="38" customWidth="1"/>
    <col min="6150" max="6150" width="15.1796875" style="38" customWidth="1"/>
    <col min="6151" max="6151" width="9.1796875" style="38" customWidth="1"/>
    <col min="6152" max="6152" width="12.1796875" style="38" customWidth="1"/>
    <col min="6153" max="6393" width="9.1796875" style="38" customWidth="1"/>
    <col min="6394" max="6394" width="8.1796875" style="38" customWidth="1"/>
    <col min="6395" max="6400" width="8.81640625" style="38"/>
    <col min="6401" max="6401" width="15.1796875" style="38" customWidth="1"/>
    <col min="6402" max="6402" width="8.81640625" style="38" customWidth="1"/>
    <col min="6403" max="6403" width="8.453125" style="38" customWidth="1"/>
    <col min="6404" max="6404" width="13.81640625" style="38" customWidth="1"/>
    <col min="6405" max="6405" width="28.453125" style="38" customWidth="1"/>
    <col min="6406" max="6406" width="15.1796875" style="38" customWidth="1"/>
    <col min="6407" max="6407" width="9.1796875" style="38" customWidth="1"/>
    <col min="6408" max="6408" width="12.1796875" style="38" customWidth="1"/>
    <col min="6409" max="6649" width="9.1796875" style="38" customWidth="1"/>
    <col min="6650" max="6650" width="8.1796875" style="38" customWidth="1"/>
    <col min="6651" max="6656" width="8.81640625" style="38"/>
    <col min="6657" max="6657" width="15.1796875" style="38" customWidth="1"/>
    <col min="6658" max="6658" width="8.81640625" style="38" customWidth="1"/>
    <col min="6659" max="6659" width="8.453125" style="38" customWidth="1"/>
    <col min="6660" max="6660" width="13.81640625" style="38" customWidth="1"/>
    <col min="6661" max="6661" width="28.453125" style="38" customWidth="1"/>
    <col min="6662" max="6662" width="15.1796875" style="38" customWidth="1"/>
    <col min="6663" max="6663" width="9.1796875" style="38" customWidth="1"/>
    <col min="6664" max="6664" width="12.1796875" style="38" customWidth="1"/>
    <col min="6665" max="6905" width="9.1796875" style="38" customWidth="1"/>
    <col min="6906" max="6906" width="8.1796875" style="38" customWidth="1"/>
    <col min="6907" max="6912" width="8.81640625" style="38"/>
    <col min="6913" max="6913" width="15.1796875" style="38" customWidth="1"/>
    <col min="6914" max="6914" width="8.81640625" style="38" customWidth="1"/>
    <col min="6915" max="6915" width="8.453125" style="38" customWidth="1"/>
    <col min="6916" max="6916" width="13.81640625" style="38" customWidth="1"/>
    <col min="6917" max="6917" width="28.453125" style="38" customWidth="1"/>
    <col min="6918" max="6918" width="15.1796875" style="38" customWidth="1"/>
    <col min="6919" max="6919" width="9.1796875" style="38" customWidth="1"/>
    <col min="6920" max="6920" width="12.1796875" style="38" customWidth="1"/>
    <col min="6921" max="7161" width="9.1796875" style="38" customWidth="1"/>
    <col min="7162" max="7162" width="8.1796875" style="38" customWidth="1"/>
    <col min="7163" max="7168" width="8.81640625" style="38"/>
    <col min="7169" max="7169" width="15.1796875" style="38" customWidth="1"/>
    <col min="7170" max="7170" width="8.81640625" style="38" customWidth="1"/>
    <col min="7171" max="7171" width="8.453125" style="38" customWidth="1"/>
    <col min="7172" max="7172" width="13.81640625" style="38" customWidth="1"/>
    <col min="7173" max="7173" width="28.453125" style="38" customWidth="1"/>
    <col min="7174" max="7174" width="15.1796875" style="38" customWidth="1"/>
    <col min="7175" max="7175" width="9.1796875" style="38" customWidth="1"/>
    <col min="7176" max="7176" width="12.1796875" style="38" customWidth="1"/>
    <col min="7177" max="7417" width="9.1796875" style="38" customWidth="1"/>
    <col min="7418" max="7418" width="8.1796875" style="38" customWidth="1"/>
    <col min="7419" max="7424" width="8.81640625" style="38"/>
    <col min="7425" max="7425" width="15.1796875" style="38" customWidth="1"/>
    <col min="7426" max="7426" width="8.81640625" style="38" customWidth="1"/>
    <col min="7427" max="7427" width="8.453125" style="38" customWidth="1"/>
    <col min="7428" max="7428" width="13.81640625" style="38" customWidth="1"/>
    <col min="7429" max="7429" width="28.453125" style="38" customWidth="1"/>
    <col min="7430" max="7430" width="15.1796875" style="38" customWidth="1"/>
    <col min="7431" max="7431" width="9.1796875" style="38" customWidth="1"/>
    <col min="7432" max="7432" width="12.1796875" style="38" customWidth="1"/>
    <col min="7433" max="7673" width="9.1796875" style="38" customWidth="1"/>
    <col min="7674" max="7674" width="8.1796875" style="38" customWidth="1"/>
    <col min="7675" max="7680" width="8.81640625" style="38"/>
    <col min="7681" max="7681" width="15.1796875" style="38" customWidth="1"/>
    <col min="7682" max="7682" width="8.81640625" style="38" customWidth="1"/>
    <col min="7683" max="7683" width="8.453125" style="38" customWidth="1"/>
    <col min="7684" max="7684" width="13.81640625" style="38" customWidth="1"/>
    <col min="7685" max="7685" width="28.453125" style="38" customWidth="1"/>
    <col min="7686" max="7686" width="15.1796875" style="38" customWidth="1"/>
    <col min="7687" max="7687" width="9.1796875" style="38" customWidth="1"/>
    <col min="7688" max="7688" width="12.1796875" style="38" customWidth="1"/>
    <col min="7689" max="7929" width="9.1796875" style="38" customWidth="1"/>
    <col min="7930" max="7930" width="8.1796875" style="38" customWidth="1"/>
    <col min="7931" max="7936" width="8.81640625" style="38"/>
    <col min="7937" max="7937" width="15.1796875" style="38" customWidth="1"/>
    <col min="7938" max="7938" width="8.81640625" style="38" customWidth="1"/>
    <col min="7939" max="7939" width="8.453125" style="38" customWidth="1"/>
    <col min="7940" max="7940" width="13.81640625" style="38" customWidth="1"/>
    <col min="7941" max="7941" width="28.453125" style="38" customWidth="1"/>
    <col min="7942" max="7942" width="15.1796875" style="38" customWidth="1"/>
    <col min="7943" max="7943" width="9.1796875" style="38" customWidth="1"/>
    <col min="7944" max="7944" width="12.1796875" style="38" customWidth="1"/>
    <col min="7945" max="8185" width="9.1796875" style="38" customWidth="1"/>
    <col min="8186" max="8186" width="8.1796875" style="38" customWidth="1"/>
    <col min="8187" max="8192" width="8.81640625" style="38"/>
    <col min="8193" max="8193" width="15.1796875" style="38" customWidth="1"/>
    <col min="8194" max="8194" width="8.81640625" style="38" customWidth="1"/>
    <col min="8195" max="8195" width="8.453125" style="38" customWidth="1"/>
    <col min="8196" max="8196" width="13.81640625" style="38" customWidth="1"/>
    <col min="8197" max="8197" width="28.453125" style="38" customWidth="1"/>
    <col min="8198" max="8198" width="15.1796875" style="38" customWidth="1"/>
    <col min="8199" max="8199" width="9.1796875" style="38" customWidth="1"/>
    <col min="8200" max="8200" width="12.1796875" style="38" customWidth="1"/>
    <col min="8201" max="8441" width="9.1796875" style="38" customWidth="1"/>
    <col min="8442" max="8442" width="8.1796875" style="38" customWidth="1"/>
    <col min="8443" max="8448" width="8.81640625" style="38"/>
    <col min="8449" max="8449" width="15.1796875" style="38" customWidth="1"/>
    <col min="8450" max="8450" width="8.81640625" style="38" customWidth="1"/>
    <col min="8451" max="8451" width="8.453125" style="38" customWidth="1"/>
    <col min="8452" max="8452" width="13.81640625" style="38" customWidth="1"/>
    <col min="8453" max="8453" width="28.453125" style="38" customWidth="1"/>
    <col min="8454" max="8454" width="15.1796875" style="38" customWidth="1"/>
    <col min="8455" max="8455" width="9.1796875" style="38" customWidth="1"/>
    <col min="8456" max="8456" width="12.1796875" style="38" customWidth="1"/>
    <col min="8457" max="8697" width="9.1796875" style="38" customWidth="1"/>
    <col min="8698" max="8698" width="8.1796875" style="38" customWidth="1"/>
    <col min="8699" max="8704" width="8.81640625" style="38"/>
    <col min="8705" max="8705" width="15.1796875" style="38" customWidth="1"/>
    <col min="8706" max="8706" width="8.81640625" style="38" customWidth="1"/>
    <col min="8707" max="8707" width="8.453125" style="38" customWidth="1"/>
    <col min="8708" max="8708" width="13.81640625" style="38" customWidth="1"/>
    <col min="8709" max="8709" width="28.453125" style="38" customWidth="1"/>
    <col min="8710" max="8710" width="15.1796875" style="38" customWidth="1"/>
    <col min="8711" max="8711" width="9.1796875" style="38" customWidth="1"/>
    <col min="8712" max="8712" width="12.1796875" style="38" customWidth="1"/>
    <col min="8713" max="8953" width="9.1796875" style="38" customWidth="1"/>
    <col min="8954" max="8954" width="8.1796875" style="38" customWidth="1"/>
    <col min="8955" max="8960" width="8.81640625" style="38"/>
    <col min="8961" max="8961" width="15.1796875" style="38" customWidth="1"/>
    <col min="8962" max="8962" width="8.81640625" style="38" customWidth="1"/>
    <col min="8963" max="8963" width="8.453125" style="38" customWidth="1"/>
    <col min="8964" max="8964" width="13.81640625" style="38" customWidth="1"/>
    <col min="8965" max="8965" width="28.453125" style="38" customWidth="1"/>
    <col min="8966" max="8966" width="15.1796875" style="38" customWidth="1"/>
    <col min="8967" max="8967" width="9.1796875" style="38" customWidth="1"/>
    <col min="8968" max="8968" width="12.1796875" style="38" customWidth="1"/>
    <col min="8969" max="9209" width="9.1796875" style="38" customWidth="1"/>
    <col min="9210" max="9210" width="8.1796875" style="38" customWidth="1"/>
    <col min="9211" max="9216" width="8.81640625" style="38"/>
    <col min="9217" max="9217" width="15.1796875" style="38" customWidth="1"/>
    <col min="9218" max="9218" width="8.81640625" style="38" customWidth="1"/>
    <col min="9219" max="9219" width="8.453125" style="38" customWidth="1"/>
    <col min="9220" max="9220" width="13.81640625" style="38" customWidth="1"/>
    <col min="9221" max="9221" width="28.453125" style="38" customWidth="1"/>
    <col min="9222" max="9222" width="15.1796875" style="38" customWidth="1"/>
    <col min="9223" max="9223" width="9.1796875" style="38" customWidth="1"/>
    <col min="9224" max="9224" width="12.1796875" style="38" customWidth="1"/>
    <col min="9225" max="9465" width="9.1796875" style="38" customWidth="1"/>
    <col min="9466" max="9466" width="8.1796875" style="38" customWidth="1"/>
    <col min="9467" max="9472" width="8.81640625" style="38"/>
    <col min="9473" max="9473" width="15.1796875" style="38" customWidth="1"/>
    <col min="9474" max="9474" width="8.81640625" style="38" customWidth="1"/>
    <col min="9475" max="9475" width="8.453125" style="38" customWidth="1"/>
    <col min="9476" max="9476" width="13.81640625" style="38" customWidth="1"/>
    <col min="9477" max="9477" width="28.453125" style="38" customWidth="1"/>
    <col min="9478" max="9478" width="15.1796875" style="38" customWidth="1"/>
    <col min="9479" max="9479" width="9.1796875" style="38" customWidth="1"/>
    <col min="9480" max="9480" width="12.1796875" style="38" customWidth="1"/>
    <col min="9481" max="9721" width="9.1796875" style="38" customWidth="1"/>
    <col min="9722" max="9722" width="8.1796875" style="38" customWidth="1"/>
    <col min="9723" max="9728" width="8.81640625" style="38"/>
    <col min="9729" max="9729" width="15.1796875" style="38" customWidth="1"/>
    <col min="9730" max="9730" width="8.81640625" style="38" customWidth="1"/>
    <col min="9731" max="9731" width="8.453125" style="38" customWidth="1"/>
    <col min="9732" max="9732" width="13.81640625" style="38" customWidth="1"/>
    <col min="9733" max="9733" width="28.453125" style="38" customWidth="1"/>
    <col min="9734" max="9734" width="15.1796875" style="38" customWidth="1"/>
    <col min="9735" max="9735" width="9.1796875" style="38" customWidth="1"/>
    <col min="9736" max="9736" width="12.1796875" style="38" customWidth="1"/>
    <col min="9737" max="9977" width="9.1796875" style="38" customWidth="1"/>
    <col min="9978" max="9978" width="8.1796875" style="38" customWidth="1"/>
    <col min="9979" max="9984" width="8.81640625" style="38"/>
    <col min="9985" max="9985" width="15.1796875" style="38" customWidth="1"/>
    <col min="9986" max="9986" width="8.81640625" style="38" customWidth="1"/>
    <col min="9987" max="9987" width="8.453125" style="38" customWidth="1"/>
    <col min="9988" max="9988" width="13.81640625" style="38" customWidth="1"/>
    <col min="9989" max="9989" width="28.453125" style="38" customWidth="1"/>
    <col min="9990" max="9990" width="15.1796875" style="38" customWidth="1"/>
    <col min="9991" max="9991" width="9.1796875" style="38" customWidth="1"/>
    <col min="9992" max="9992" width="12.1796875" style="38" customWidth="1"/>
    <col min="9993" max="10233" width="9.1796875" style="38" customWidth="1"/>
    <col min="10234" max="10234" width="8.1796875" style="38" customWidth="1"/>
    <col min="10235" max="10240" width="8.81640625" style="38"/>
    <col min="10241" max="10241" width="15.1796875" style="38" customWidth="1"/>
    <col min="10242" max="10242" width="8.81640625" style="38" customWidth="1"/>
    <col min="10243" max="10243" width="8.453125" style="38" customWidth="1"/>
    <col min="10244" max="10244" width="13.81640625" style="38" customWidth="1"/>
    <col min="10245" max="10245" width="28.453125" style="38" customWidth="1"/>
    <col min="10246" max="10246" width="15.1796875" style="38" customWidth="1"/>
    <col min="10247" max="10247" width="9.1796875" style="38" customWidth="1"/>
    <col min="10248" max="10248" width="12.1796875" style="38" customWidth="1"/>
    <col min="10249" max="10489" width="9.1796875" style="38" customWidth="1"/>
    <col min="10490" max="10490" width="8.1796875" style="38" customWidth="1"/>
    <col min="10491" max="10496" width="8.81640625" style="38"/>
    <col min="10497" max="10497" width="15.1796875" style="38" customWidth="1"/>
    <col min="10498" max="10498" width="8.81640625" style="38" customWidth="1"/>
    <col min="10499" max="10499" width="8.453125" style="38" customWidth="1"/>
    <col min="10500" max="10500" width="13.81640625" style="38" customWidth="1"/>
    <col min="10501" max="10501" width="28.453125" style="38" customWidth="1"/>
    <col min="10502" max="10502" width="15.1796875" style="38" customWidth="1"/>
    <col min="10503" max="10503" width="9.1796875" style="38" customWidth="1"/>
    <col min="10504" max="10504" width="12.1796875" style="38" customWidth="1"/>
    <col min="10505" max="10745" width="9.1796875" style="38" customWidth="1"/>
    <col min="10746" max="10746" width="8.1796875" style="38" customWidth="1"/>
    <col min="10747" max="10752" width="8.81640625" style="38"/>
    <col min="10753" max="10753" width="15.1796875" style="38" customWidth="1"/>
    <col min="10754" max="10754" width="8.81640625" style="38" customWidth="1"/>
    <col min="10755" max="10755" width="8.453125" style="38" customWidth="1"/>
    <col min="10756" max="10756" width="13.81640625" style="38" customWidth="1"/>
    <col min="10757" max="10757" width="28.453125" style="38" customWidth="1"/>
    <col min="10758" max="10758" width="15.1796875" style="38" customWidth="1"/>
    <col min="10759" max="10759" width="9.1796875" style="38" customWidth="1"/>
    <col min="10760" max="10760" width="12.1796875" style="38" customWidth="1"/>
    <col min="10761" max="11001" width="9.1796875" style="38" customWidth="1"/>
    <col min="11002" max="11002" width="8.1796875" style="38" customWidth="1"/>
    <col min="11003" max="11008" width="8.81640625" style="38"/>
    <col min="11009" max="11009" width="15.1796875" style="38" customWidth="1"/>
    <col min="11010" max="11010" width="8.81640625" style="38" customWidth="1"/>
    <col min="11011" max="11011" width="8.453125" style="38" customWidth="1"/>
    <col min="11012" max="11012" width="13.81640625" style="38" customWidth="1"/>
    <col min="11013" max="11013" width="28.453125" style="38" customWidth="1"/>
    <col min="11014" max="11014" width="15.1796875" style="38" customWidth="1"/>
    <col min="11015" max="11015" width="9.1796875" style="38" customWidth="1"/>
    <col min="11016" max="11016" width="12.1796875" style="38" customWidth="1"/>
    <col min="11017" max="11257" width="9.1796875" style="38" customWidth="1"/>
    <col min="11258" max="11258" width="8.1796875" style="38" customWidth="1"/>
    <col min="11259" max="11264" width="8.81640625" style="38"/>
    <col min="11265" max="11265" width="15.1796875" style="38" customWidth="1"/>
    <col min="11266" max="11266" width="8.81640625" style="38" customWidth="1"/>
    <col min="11267" max="11267" width="8.453125" style="38" customWidth="1"/>
    <col min="11268" max="11268" width="13.81640625" style="38" customWidth="1"/>
    <col min="11269" max="11269" width="28.453125" style="38" customWidth="1"/>
    <col min="11270" max="11270" width="15.1796875" style="38" customWidth="1"/>
    <col min="11271" max="11271" width="9.1796875" style="38" customWidth="1"/>
    <col min="11272" max="11272" width="12.1796875" style="38" customWidth="1"/>
    <col min="11273" max="11513" width="9.1796875" style="38" customWidth="1"/>
    <col min="11514" max="11514" width="8.1796875" style="38" customWidth="1"/>
    <col min="11515" max="11520" width="8.81640625" style="38"/>
    <col min="11521" max="11521" width="15.1796875" style="38" customWidth="1"/>
    <col min="11522" max="11522" width="8.81640625" style="38" customWidth="1"/>
    <col min="11523" max="11523" width="8.453125" style="38" customWidth="1"/>
    <col min="11524" max="11524" width="13.81640625" style="38" customWidth="1"/>
    <col min="11525" max="11525" width="28.453125" style="38" customWidth="1"/>
    <col min="11526" max="11526" width="15.1796875" style="38" customWidth="1"/>
    <col min="11527" max="11527" width="9.1796875" style="38" customWidth="1"/>
    <col min="11528" max="11528" width="12.1796875" style="38" customWidth="1"/>
    <col min="11529" max="11769" width="9.1796875" style="38" customWidth="1"/>
    <col min="11770" max="11770" width="8.1796875" style="38" customWidth="1"/>
    <col min="11771" max="11776" width="8.81640625" style="38"/>
    <col min="11777" max="11777" width="15.1796875" style="38" customWidth="1"/>
    <col min="11778" max="11778" width="8.81640625" style="38" customWidth="1"/>
    <col min="11779" max="11779" width="8.453125" style="38" customWidth="1"/>
    <col min="11780" max="11780" width="13.81640625" style="38" customWidth="1"/>
    <col min="11781" max="11781" width="28.453125" style="38" customWidth="1"/>
    <col min="11782" max="11782" width="15.1796875" style="38" customWidth="1"/>
    <col min="11783" max="11783" width="9.1796875" style="38" customWidth="1"/>
    <col min="11784" max="11784" width="12.1796875" style="38" customWidth="1"/>
    <col min="11785" max="12025" width="9.1796875" style="38" customWidth="1"/>
    <col min="12026" max="12026" width="8.1796875" style="38" customWidth="1"/>
    <col min="12027" max="12032" width="8.81640625" style="38"/>
    <col min="12033" max="12033" width="15.1796875" style="38" customWidth="1"/>
    <col min="12034" max="12034" width="8.81640625" style="38" customWidth="1"/>
    <col min="12035" max="12035" width="8.453125" style="38" customWidth="1"/>
    <col min="12036" max="12036" width="13.81640625" style="38" customWidth="1"/>
    <col min="12037" max="12037" width="28.453125" style="38" customWidth="1"/>
    <col min="12038" max="12038" width="15.1796875" style="38" customWidth="1"/>
    <col min="12039" max="12039" width="9.1796875" style="38" customWidth="1"/>
    <col min="12040" max="12040" width="12.1796875" style="38" customWidth="1"/>
    <col min="12041" max="12281" width="9.1796875" style="38" customWidth="1"/>
    <col min="12282" max="12282" width="8.1796875" style="38" customWidth="1"/>
    <col min="12283" max="12288" width="8.81640625" style="38"/>
    <col min="12289" max="12289" width="15.1796875" style="38" customWidth="1"/>
    <col min="12290" max="12290" width="8.81640625" style="38" customWidth="1"/>
    <col min="12291" max="12291" width="8.453125" style="38" customWidth="1"/>
    <col min="12292" max="12292" width="13.81640625" style="38" customWidth="1"/>
    <col min="12293" max="12293" width="28.453125" style="38" customWidth="1"/>
    <col min="12294" max="12294" width="15.1796875" style="38" customWidth="1"/>
    <col min="12295" max="12295" width="9.1796875" style="38" customWidth="1"/>
    <col min="12296" max="12296" width="12.1796875" style="38" customWidth="1"/>
    <col min="12297" max="12537" width="9.1796875" style="38" customWidth="1"/>
    <col min="12538" max="12538" width="8.1796875" style="38" customWidth="1"/>
    <col min="12539" max="12544" width="8.81640625" style="38"/>
    <col min="12545" max="12545" width="15.1796875" style="38" customWidth="1"/>
    <col min="12546" max="12546" width="8.81640625" style="38" customWidth="1"/>
    <col min="12547" max="12547" width="8.453125" style="38" customWidth="1"/>
    <col min="12548" max="12548" width="13.81640625" style="38" customWidth="1"/>
    <col min="12549" max="12549" width="28.453125" style="38" customWidth="1"/>
    <col min="12550" max="12550" width="15.1796875" style="38" customWidth="1"/>
    <col min="12551" max="12551" width="9.1796875" style="38" customWidth="1"/>
    <col min="12552" max="12552" width="12.1796875" style="38" customWidth="1"/>
    <col min="12553" max="12793" width="9.1796875" style="38" customWidth="1"/>
    <col min="12794" max="12794" width="8.1796875" style="38" customWidth="1"/>
    <col min="12795" max="12800" width="8.81640625" style="38"/>
    <col min="12801" max="12801" width="15.1796875" style="38" customWidth="1"/>
    <col min="12802" max="12802" width="8.81640625" style="38" customWidth="1"/>
    <col min="12803" max="12803" width="8.453125" style="38" customWidth="1"/>
    <col min="12804" max="12804" width="13.81640625" style="38" customWidth="1"/>
    <col min="12805" max="12805" width="28.453125" style="38" customWidth="1"/>
    <col min="12806" max="12806" width="15.1796875" style="38" customWidth="1"/>
    <col min="12807" max="12807" width="9.1796875" style="38" customWidth="1"/>
    <col min="12808" max="12808" width="12.1796875" style="38" customWidth="1"/>
    <col min="12809" max="13049" width="9.1796875" style="38" customWidth="1"/>
    <col min="13050" max="13050" width="8.1796875" style="38" customWidth="1"/>
    <col min="13051" max="13056" width="8.81640625" style="38"/>
    <col min="13057" max="13057" width="15.1796875" style="38" customWidth="1"/>
    <col min="13058" max="13058" width="8.81640625" style="38" customWidth="1"/>
    <col min="13059" max="13059" width="8.453125" style="38" customWidth="1"/>
    <col min="13060" max="13060" width="13.81640625" style="38" customWidth="1"/>
    <col min="13061" max="13061" width="28.453125" style="38" customWidth="1"/>
    <col min="13062" max="13062" width="15.1796875" style="38" customWidth="1"/>
    <col min="13063" max="13063" width="9.1796875" style="38" customWidth="1"/>
    <col min="13064" max="13064" width="12.1796875" style="38" customWidth="1"/>
    <col min="13065" max="13305" width="9.1796875" style="38" customWidth="1"/>
    <col min="13306" max="13306" width="8.1796875" style="38" customWidth="1"/>
    <col min="13307" max="13312" width="8.81640625" style="38"/>
    <col min="13313" max="13313" width="15.1796875" style="38" customWidth="1"/>
    <col min="13314" max="13314" width="8.81640625" style="38" customWidth="1"/>
    <col min="13315" max="13315" width="8.453125" style="38" customWidth="1"/>
    <col min="13316" max="13316" width="13.81640625" style="38" customWidth="1"/>
    <col min="13317" max="13317" width="28.453125" style="38" customWidth="1"/>
    <col min="13318" max="13318" width="15.1796875" style="38" customWidth="1"/>
    <col min="13319" max="13319" width="9.1796875" style="38" customWidth="1"/>
    <col min="13320" max="13320" width="12.1796875" style="38" customWidth="1"/>
    <col min="13321" max="13561" width="9.1796875" style="38" customWidth="1"/>
    <col min="13562" max="13562" width="8.1796875" style="38" customWidth="1"/>
    <col min="13563" max="13568" width="8.81640625" style="38"/>
    <col min="13569" max="13569" width="15.1796875" style="38" customWidth="1"/>
    <col min="13570" max="13570" width="8.81640625" style="38" customWidth="1"/>
    <col min="13571" max="13571" width="8.453125" style="38" customWidth="1"/>
    <col min="13572" max="13572" width="13.81640625" style="38" customWidth="1"/>
    <col min="13573" max="13573" width="28.453125" style="38" customWidth="1"/>
    <col min="13574" max="13574" width="15.1796875" style="38" customWidth="1"/>
    <col min="13575" max="13575" width="9.1796875" style="38" customWidth="1"/>
    <col min="13576" max="13576" width="12.1796875" style="38" customWidth="1"/>
    <col min="13577" max="13817" width="9.1796875" style="38" customWidth="1"/>
    <col min="13818" max="13818" width="8.1796875" style="38" customWidth="1"/>
    <col min="13819" max="13824" width="8.81640625" style="38"/>
    <col min="13825" max="13825" width="15.1796875" style="38" customWidth="1"/>
    <col min="13826" max="13826" width="8.81640625" style="38" customWidth="1"/>
    <col min="13827" max="13827" width="8.453125" style="38" customWidth="1"/>
    <col min="13828" max="13828" width="13.81640625" style="38" customWidth="1"/>
    <col min="13829" max="13829" width="28.453125" style="38" customWidth="1"/>
    <col min="13830" max="13830" width="15.1796875" style="38" customWidth="1"/>
    <col min="13831" max="13831" width="9.1796875" style="38" customWidth="1"/>
    <col min="13832" max="13832" width="12.1796875" style="38" customWidth="1"/>
    <col min="13833" max="14073" width="9.1796875" style="38" customWidth="1"/>
    <col min="14074" max="14074" width="8.1796875" style="38" customWidth="1"/>
    <col min="14075" max="14080" width="8.81640625" style="38"/>
    <col min="14081" max="14081" width="15.1796875" style="38" customWidth="1"/>
    <col min="14082" max="14082" width="8.81640625" style="38" customWidth="1"/>
    <col min="14083" max="14083" width="8.453125" style="38" customWidth="1"/>
    <col min="14084" max="14084" width="13.81640625" style="38" customWidth="1"/>
    <col min="14085" max="14085" width="28.453125" style="38" customWidth="1"/>
    <col min="14086" max="14086" width="15.1796875" style="38" customWidth="1"/>
    <col min="14087" max="14087" width="9.1796875" style="38" customWidth="1"/>
    <col min="14088" max="14088" width="12.1796875" style="38" customWidth="1"/>
    <col min="14089" max="14329" width="9.1796875" style="38" customWidth="1"/>
    <col min="14330" max="14330" width="8.1796875" style="38" customWidth="1"/>
    <col min="14331" max="14336" width="8.81640625" style="38"/>
    <col min="14337" max="14337" width="15.1796875" style="38" customWidth="1"/>
    <col min="14338" max="14338" width="8.81640625" style="38" customWidth="1"/>
    <col min="14339" max="14339" width="8.453125" style="38" customWidth="1"/>
    <col min="14340" max="14340" width="13.81640625" style="38" customWidth="1"/>
    <col min="14341" max="14341" width="28.453125" style="38" customWidth="1"/>
    <col min="14342" max="14342" width="15.1796875" style="38" customWidth="1"/>
    <col min="14343" max="14343" width="9.1796875" style="38" customWidth="1"/>
    <col min="14344" max="14344" width="12.1796875" style="38" customWidth="1"/>
    <col min="14345" max="14585" width="9.1796875" style="38" customWidth="1"/>
    <col min="14586" max="14586" width="8.1796875" style="38" customWidth="1"/>
    <col min="14587" max="14592" width="8.81640625" style="38"/>
    <col min="14593" max="14593" width="15.1796875" style="38" customWidth="1"/>
    <col min="14594" max="14594" width="8.81640625" style="38" customWidth="1"/>
    <col min="14595" max="14595" width="8.453125" style="38" customWidth="1"/>
    <col min="14596" max="14596" width="13.81640625" style="38" customWidth="1"/>
    <col min="14597" max="14597" width="28.453125" style="38" customWidth="1"/>
    <col min="14598" max="14598" width="15.1796875" style="38" customWidth="1"/>
    <col min="14599" max="14599" width="9.1796875" style="38" customWidth="1"/>
    <col min="14600" max="14600" width="12.1796875" style="38" customWidth="1"/>
    <col min="14601" max="14841" width="9.1796875" style="38" customWidth="1"/>
    <col min="14842" max="14842" width="8.1796875" style="38" customWidth="1"/>
    <col min="14843" max="14848" width="8.81640625" style="38"/>
    <col min="14849" max="14849" width="15.1796875" style="38" customWidth="1"/>
    <col min="14850" max="14850" width="8.81640625" style="38" customWidth="1"/>
    <col min="14851" max="14851" width="8.453125" style="38" customWidth="1"/>
    <col min="14852" max="14852" width="13.81640625" style="38" customWidth="1"/>
    <col min="14853" max="14853" width="28.453125" style="38" customWidth="1"/>
    <col min="14854" max="14854" width="15.1796875" style="38" customWidth="1"/>
    <col min="14855" max="14855" width="9.1796875" style="38" customWidth="1"/>
    <col min="14856" max="14856" width="12.1796875" style="38" customWidth="1"/>
    <col min="14857" max="15097" width="9.1796875" style="38" customWidth="1"/>
    <col min="15098" max="15098" width="8.1796875" style="38" customWidth="1"/>
    <col min="15099" max="15104" width="8.81640625" style="38"/>
    <col min="15105" max="15105" width="15.1796875" style="38" customWidth="1"/>
    <col min="15106" max="15106" width="8.81640625" style="38" customWidth="1"/>
    <col min="15107" max="15107" width="8.453125" style="38" customWidth="1"/>
    <col min="15108" max="15108" width="13.81640625" style="38" customWidth="1"/>
    <col min="15109" max="15109" width="28.453125" style="38" customWidth="1"/>
    <col min="15110" max="15110" width="15.1796875" style="38" customWidth="1"/>
    <col min="15111" max="15111" width="9.1796875" style="38" customWidth="1"/>
    <col min="15112" max="15112" width="12.1796875" style="38" customWidth="1"/>
    <col min="15113" max="15353" width="9.1796875" style="38" customWidth="1"/>
    <col min="15354" max="15354" width="8.1796875" style="38" customWidth="1"/>
    <col min="15355" max="15360" width="8.81640625" style="38"/>
    <col min="15361" max="15361" width="15.1796875" style="38" customWidth="1"/>
    <col min="15362" max="15362" width="8.81640625" style="38" customWidth="1"/>
    <col min="15363" max="15363" width="8.453125" style="38" customWidth="1"/>
    <col min="15364" max="15364" width="13.81640625" style="38" customWidth="1"/>
    <col min="15365" max="15365" width="28.453125" style="38" customWidth="1"/>
    <col min="15366" max="15366" width="15.1796875" style="38" customWidth="1"/>
    <col min="15367" max="15367" width="9.1796875" style="38" customWidth="1"/>
    <col min="15368" max="15368" width="12.1796875" style="38" customWidth="1"/>
    <col min="15369" max="15609" width="9.1796875" style="38" customWidth="1"/>
    <col min="15610" max="15610" width="8.1796875" style="38" customWidth="1"/>
    <col min="15611" max="15616" width="8.81640625" style="38"/>
    <col min="15617" max="15617" width="15.1796875" style="38" customWidth="1"/>
    <col min="15618" max="15618" width="8.81640625" style="38" customWidth="1"/>
    <col min="15619" max="15619" width="8.453125" style="38" customWidth="1"/>
    <col min="15620" max="15620" width="13.81640625" style="38" customWidth="1"/>
    <col min="15621" max="15621" width="28.453125" style="38" customWidth="1"/>
    <col min="15622" max="15622" width="15.1796875" style="38" customWidth="1"/>
    <col min="15623" max="15623" width="9.1796875" style="38" customWidth="1"/>
    <col min="15624" max="15624" width="12.1796875" style="38" customWidth="1"/>
    <col min="15625" max="15865" width="9.1796875" style="38" customWidth="1"/>
    <col min="15866" max="15866" width="8.1796875" style="38" customWidth="1"/>
    <col min="15867" max="15872" width="8.81640625" style="38"/>
    <col min="15873" max="15873" width="15.1796875" style="38" customWidth="1"/>
    <col min="15874" max="15874" width="8.81640625" style="38" customWidth="1"/>
    <col min="15875" max="15875" width="8.453125" style="38" customWidth="1"/>
    <col min="15876" max="15876" width="13.81640625" style="38" customWidth="1"/>
    <col min="15877" max="15877" width="28.453125" style="38" customWidth="1"/>
    <col min="15878" max="15878" width="15.1796875" style="38" customWidth="1"/>
    <col min="15879" max="15879" width="9.1796875" style="38" customWidth="1"/>
    <col min="15880" max="15880" width="12.1796875" style="38" customWidth="1"/>
    <col min="15881" max="16121" width="9.1796875" style="38" customWidth="1"/>
    <col min="16122" max="16122" width="8.1796875" style="38" customWidth="1"/>
    <col min="16123" max="16128" width="8.81640625" style="38"/>
    <col min="16129" max="16129" width="15.1796875" style="38" customWidth="1"/>
    <col min="16130" max="16130" width="8.81640625" style="38" customWidth="1"/>
    <col min="16131" max="16131" width="8.453125" style="38" customWidth="1"/>
    <col min="16132" max="16132" width="13.81640625" style="38" customWidth="1"/>
    <col min="16133" max="16133" width="28.453125" style="38" customWidth="1"/>
    <col min="16134" max="16134" width="15.1796875" style="38" customWidth="1"/>
    <col min="16135" max="16135" width="9.1796875" style="38" customWidth="1"/>
    <col min="16136" max="16136" width="12.1796875" style="38" customWidth="1"/>
    <col min="16137" max="16377" width="9.1796875" style="38" customWidth="1"/>
    <col min="16378" max="16378" width="8.1796875" style="38" customWidth="1"/>
    <col min="16379" max="16384" width="8.81640625" style="38"/>
  </cols>
  <sheetData>
    <row r="1" spans="1:8" ht="98.25" customHeight="1" x14ac:dyDescent="0.35">
      <c r="A1" s="215"/>
      <c r="B1" s="215"/>
      <c r="C1" s="215"/>
      <c r="D1" s="215"/>
      <c r="E1" s="215"/>
      <c r="F1" s="215"/>
      <c r="G1" s="215"/>
      <c r="H1" s="87"/>
    </row>
    <row r="2" spans="1:8" ht="48" customHeight="1" x14ac:dyDescent="0.35">
      <c r="A2" s="218" t="s">
        <v>257</v>
      </c>
      <c r="B2" s="219"/>
      <c r="C2" s="219"/>
      <c r="D2" s="219"/>
      <c r="E2" s="219"/>
      <c r="F2" s="219"/>
      <c r="G2" s="219"/>
      <c r="H2" s="219"/>
    </row>
    <row r="3" spans="1:8" ht="15.5" x14ac:dyDescent="0.35">
      <c r="A3" s="73"/>
      <c r="B3" s="74"/>
      <c r="C3" s="74"/>
      <c r="D3" s="74"/>
      <c r="E3" s="74"/>
      <c r="F3" s="74"/>
      <c r="G3" s="74"/>
      <c r="H3" s="74"/>
    </row>
    <row r="4" spans="1:8" ht="15.5" x14ac:dyDescent="0.3">
      <c r="A4" s="204" t="s">
        <v>225</v>
      </c>
      <c r="B4" s="205"/>
      <c r="C4" s="188"/>
      <c r="D4" s="206"/>
      <c r="E4" s="206"/>
      <c r="F4" s="206"/>
    </row>
    <row r="5" spans="1:8" ht="15.5" x14ac:dyDescent="0.3">
      <c r="A5" s="204" t="s">
        <v>226</v>
      </c>
      <c r="B5" s="205"/>
      <c r="C5" s="188"/>
      <c r="D5" s="206"/>
      <c r="E5" s="206"/>
      <c r="F5" s="206"/>
    </row>
    <row r="6" spans="1:8" ht="15.5" x14ac:dyDescent="0.3">
      <c r="A6" s="204" t="s">
        <v>227</v>
      </c>
      <c r="B6" s="205"/>
      <c r="C6" s="216"/>
      <c r="D6" s="217"/>
      <c r="E6" s="217"/>
      <c r="F6" s="217"/>
    </row>
    <row r="7" spans="1:8" ht="15.5" x14ac:dyDescent="0.3">
      <c r="A7" s="204" t="s">
        <v>228</v>
      </c>
      <c r="B7" s="205"/>
      <c r="C7" s="188"/>
      <c r="D7" s="206"/>
      <c r="E7" s="206"/>
      <c r="F7" s="206"/>
    </row>
    <row r="8" spans="1:8" ht="15.5" x14ac:dyDescent="0.3">
      <c r="A8" s="204" t="s">
        <v>289</v>
      </c>
      <c r="B8" s="205"/>
      <c r="C8" s="188"/>
      <c r="D8" s="206"/>
      <c r="E8" s="206"/>
      <c r="F8" s="206"/>
    </row>
    <row r="9" spans="1:8" x14ac:dyDescent="0.3">
      <c r="A9" s="207" t="s">
        <v>229</v>
      </c>
      <c r="B9" s="208"/>
      <c r="C9" s="208"/>
      <c r="D9" s="209"/>
      <c r="E9" s="207" t="s">
        <v>230</v>
      </c>
      <c r="F9" s="214"/>
    </row>
    <row r="10" spans="1:8" ht="15.5" x14ac:dyDescent="0.3">
      <c r="A10" s="210"/>
      <c r="B10" s="211"/>
      <c r="C10" s="211"/>
      <c r="D10" s="212"/>
      <c r="E10" s="213"/>
      <c r="F10" s="212"/>
    </row>
    <row r="11" spans="1:8" x14ac:dyDescent="0.3">
      <c r="A11" s="179" t="s">
        <v>231</v>
      </c>
      <c r="B11" s="180"/>
      <c r="C11" s="180"/>
      <c r="D11" s="181"/>
      <c r="E11" s="179" t="s">
        <v>232</v>
      </c>
      <c r="F11" s="182"/>
    </row>
    <row r="12" spans="1:8" ht="15.5" x14ac:dyDescent="0.3">
      <c r="A12" s="210"/>
      <c r="B12" s="211"/>
      <c r="C12" s="211"/>
      <c r="D12" s="212"/>
      <c r="E12" s="213"/>
      <c r="F12" s="212"/>
    </row>
    <row r="13" spans="1:8" x14ac:dyDescent="0.3">
      <c r="A13" s="179" t="s">
        <v>232</v>
      </c>
      <c r="B13" s="180"/>
      <c r="C13" s="180"/>
      <c r="D13" s="181"/>
      <c r="E13" s="179" t="s">
        <v>232</v>
      </c>
      <c r="F13" s="182"/>
    </row>
    <row r="14" spans="1:8" ht="15.5" x14ac:dyDescent="0.3">
      <c r="A14" s="210"/>
      <c r="B14" s="211"/>
      <c r="C14" s="211"/>
      <c r="D14" s="212"/>
      <c r="E14" s="213"/>
      <c r="F14" s="212"/>
    </row>
    <row r="15" spans="1:8" x14ac:dyDescent="0.3">
      <c r="A15" s="179" t="s">
        <v>233</v>
      </c>
      <c r="B15" s="180"/>
      <c r="C15" s="180"/>
      <c r="D15" s="181"/>
      <c r="E15" s="179" t="s">
        <v>233</v>
      </c>
      <c r="F15" s="182"/>
    </row>
    <row r="16" spans="1:8" ht="15.5" x14ac:dyDescent="0.3">
      <c r="A16" s="188"/>
      <c r="B16" s="189"/>
      <c r="C16" s="190"/>
      <c r="D16" s="191"/>
      <c r="E16" s="57"/>
      <c r="F16" s="58"/>
    </row>
    <row r="17" spans="1:13" x14ac:dyDescent="0.3">
      <c r="A17" s="192" t="s">
        <v>234</v>
      </c>
      <c r="B17" s="193"/>
      <c r="C17" s="179" t="s">
        <v>235</v>
      </c>
      <c r="D17" s="181"/>
      <c r="E17" s="56" t="s">
        <v>234</v>
      </c>
      <c r="F17" s="56" t="s">
        <v>235</v>
      </c>
    </row>
    <row r="18" spans="1:13" x14ac:dyDescent="0.3">
      <c r="A18" s="38"/>
      <c r="B18" s="51"/>
    </row>
    <row r="19" spans="1:13" s="52" customFormat="1" ht="38.25" customHeight="1" x14ac:dyDescent="0.35">
      <c r="A19" s="21" t="s">
        <v>164</v>
      </c>
      <c r="B19" s="21" t="s">
        <v>165</v>
      </c>
      <c r="C19" s="194" t="s">
        <v>166</v>
      </c>
      <c r="D19" s="178"/>
      <c r="E19" s="178"/>
      <c r="F19" s="71" t="s">
        <v>258</v>
      </c>
      <c r="G19" s="71" t="s">
        <v>259</v>
      </c>
      <c r="H19" s="71" t="s">
        <v>191</v>
      </c>
    </row>
    <row r="20" spans="1:13" s="52" customFormat="1" ht="40.5" customHeight="1" x14ac:dyDescent="0.35">
      <c r="A20" s="48">
        <v>5</v>
      </c>
      <c r="B20" s="70"/>
      <c r="C20" s="195" t="s">
        <v>350</v>
      </c>
      <c r="D20" s="196"/>
      <c r="E20" s="197"/>
      <c r="F20" s="85">
        <v>9781418053543</v>
      </c>
      <c r="G20" s="86">
        <v>154.94999999999999</v>
      </c>
      <c r="H20" s="55">
        <f t="shared" ref="H20:H22" si="0">SUM(B20*G20)</f>
        <v>0</v>
      </c>
      <c r="K20" s="22"/>
      <c r="L20" s="83"/>
    </row>
    <row r="21" spans="1:13" s="52" customFormat="1" ht="39" customHeight="1" x14ac:dyDescent="0.3">
      <c r="A21" s="48">
        <v>5</v>
      </c>
      <c r="B21" s="70"/>
      <c r="C21" s="183" t="s">
        <v>354</v>
      </c>
      <c r="D21" s="184"/>
      <c r="E21" s="185"/>
      <c r="F21" s="85">
        <v>9781285835075</v>
      </c>
      <c r="G21" s="86">
        <v>214.95</v>
      </c>
      <c r="H21" s="55">
        <f t="shared" si="0"/>
        <v>0</v>
      </c>
      <c r="L21" s="82"/>
    </row>
    <row r="22" spans="1:13" s="52" customFormat="1" ht="40.5" customHeight="1" x14ac:dyDescent="0.3">
      <c r="A22" s="48">
        <v>5</v>
      </c>
      <c r="B22" s="70"/>
      <c r="C22" s="183" t="s">
        <v>353</v>
      </c>
      <c r="D22" s="184"/>
      <c r="E22" s="185"/>
      <c r="F22" s="122">
        <v>9781305627741</v>
      </c>
      <c r="G22" s="92">
        <v>264.95</v>
      </c>
      <c r="H22" s="55">
        <f t="shared" si="0"/>
        <v>0</v>
      </c>
      <c r="M22" s="84"/>
    </row>
    <row r="23" spans="1:13" ht="14.5" x14ac:dyDescent="0.35">
      <c r="A23" s="186"/>
      <c r="B23" s="187"/>
      <c r="C23" s="187"/>
      <c r="D23" s="187"/>
    </row>
    <row r="24" spans="1:13" ht="18" x14ac:dyDescent="0.4">
      <c r="A24" s="198"/>
      <c r="B24" s="199"/>
      <c r="C24" s="199"/>
      <c r="D24" s="199"/>
      <c r="E24" s="200"/>
      <c r="F24" s="200"/>
    </row>
    <row r="25" spans="1:13" ht="18" x14ac:dyDescent="0.4">
      <c r="A25" s="174" t="s">
        <v>248</v>
      </c>
      <c r="B25" s="177"/>
      <c r="C25" s="177"/>
      <c r="D25" s="177"/>
      <c r="E25" s="177"/>
      <c r="F25" s="177"/>
      <c r="G25" s="178"/>
      <c r="H25" s="23">
        <f>SUM(H20:H22)</f>
        <v>0</v>
      </c>
    </row>
    <row r="26" spans="1:13" ht="18" x14ac:dyDescent="0.4">
      <c r="A26" s="201" t="s">
        <v>260</v>
      </c>
      <c r="B26" s="202"/>
      <c r="C26" s="202"/>
      <c r="D26" s="202"/>
      <c r="E26" s="202"/>
      <c r="F26" s="202"/>
      <c r="G26" s="203"/>
      <c r="H26" s="75">
        <f>H25*0.1</f>
        <v>0</v>
      </c>
    </row>
    <row r="27" spans="1:13" ht="18" x14ac:dyDescent="0.4">
      <c r="A27" s="174" t="s">
        <v>283</v>
      </c>
      <c r="B27" s="175"/>
      <c r="C27" s="175"/>
      <c r="D27" s="175"/>
      <c r="E27" s="175"/>
      <c r="F27" s="175"/>
      <c r="G27" s="176"/>
      <c r="H27" s="108">
        <f>(H25-H26)*0.05</f>
        <v>0</v>
      </c>
    </row>
    <row r="28" spans="1:13" ht="18" x14ac:dyDescent="0.4">
      <c r="A28" s="174" t="s">
        <v>284</v>
      </c>
      <c r="B28" s="177"/>
      <c r="C28" s="177"/>
      <c r="D28" s="177"/>
      <c r="E28" s="177"/>
      <c r="F28" s="177"/>
      <c r="G28" s="178"/>
      <c r="H28" s="24">
        <f>SUM(H25-H26)+H27</f>
        <v>0</v>
      </c>
    </row>
    <row r="29" spans="1:13" x14ac:dyDescent="0.3">
      <c r="A29" s="38"/>
      <c r="B29" s="51"/>
    </row>
    <row r="30" spans="1:13" x14ac:dyDescent="0.3">
      <c r="A30" s="38"/>
      <c r="B30" s="51"/>
    </row>
  </sheetData>
  <sheetProtection algorithmName="SHA-512" hashValue="Y6o+AH28plpZj75U+Y4oumqSzanIkH3qmLiALA7pn7HFauX2FglaPhW8K48NkfearhUx+kNBl2pTpMZ1jrgPYA==" saltValue="NG8VxNiqf8Kd9fKNvOdJtA==" spinCount="100000" sheet="1" objects="1" scenarios="1"/>
  <mergeCells count="40">
    <mergeCell ref="A1:G1"/>
    <mergeCell ref="A6:B6"/>
    <mergeCell ref="C6:F6"/>
    <mergeCell ref="A7:B7"/>
    <mergeCell ref="C7:F7"/>
    <mergeCell ref="A2:H2"/>
    <mergeCell ref="A4:B4"/>
    <mergeCell ref="C4:F4"/>
    <mergeCell ref="A5:B5"/>
    <mergeCell ref="C5:F5"/>
    <mergeCell ref="A8:B8"/>
    <mergeCell ref="C8:F8"/>
    <mergeCell ref="A9:D9"/>
    <mergeCell ref="A14:D14"/>
    <mergeCell ref="E14:F14"/>
    <mergeCell ref="E10:F10"/>
    <mergeCell ref="A11:D11"/>
    <mergeCell ref="A12:D12"/>
    <mergeCell ref="E12:F12"/>
    <mergeCell ref="A13:D13"/>
    <mergeCell ref="E13:F13"/>
    <mergeCell ref="E9:F9"/>
    <mergeCell ref="A10:D10"/>
    <mergeCell ref="E11:F11"/>
    <mergeCell ref="A27:G27"/>
    <mergeCell ref="A28:G28"/>
    <mergeCell ref="A15:D15"/>
    <mergeCell ref="E15:F15"/>
    <mergeCell ref="C22:E22"/>
    <mergeCell ref="A23:D23"/>
    <mergeCell ref="A16:B16"/>
    <mergeCell ref="C16:D16"/>
    <mergeCell ref="A17:B17"/>
    <mergeCell ref="C17:D17"/>
    <mergeCell ref="C19:E19"/>
    <mergeCell ref="C21:E21"/>
    <mergeCell ref="C20:E20"/>
    <mergeCell ref="A24:F24"/>
    <mergeCell ref="A25:G25"/>
    <mergeCell ref="A26:G26"/>
  </mergeCells>
  <pageMargins left="0.7" right="0.7" top="0.75" bottom="0.75" header="0.3" footer="0.3"/>
  <pageSetup scale="77" fitToHeight="0" orientation="portrait" r:id="rId1"/>
  <headerFooter>
    <oddFooter>&amp;CCurriculum for Agricultural Science Education © 2017 NRE – Cengage – 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Layout" zoomScaleNormal="100" workbookViewId="0">
      <selection activeCell="A2" sqref="A2:F2"/>
    </sheetView>
  </sheetViews>
  <sheetFormatPr defaultRowHeight="14.5" x14ac:dyDescent="0.35"/>
  <cols>
    <col min="1" max="1" width="9.81640625" customWidth="1"/>
    <col min="3" max="3" width="11.453125" customWidth="1"/>
    <col min="4" max="4" width="39.1796875" customWidth="1"/>
    <col min="6" max="6" width="16.453125" customWidth="1"/>
  </cols>
  <sheetData>
    <row r="1" spans="1:6" ht="85.5" customHeight="1" x14ac:dyDescent="0.35">
      <c r="A1" s="234"/>
      <c r="B1" s="234"/>
      <c r="C1" s="170"/>
      <c r="D1" s="170"/>
      <c r="E1" s="170"/>
      <c r="F1" s="170"/>
    </row>
    <row r="2" spans="1:6" ht="45.75" customHeight="1" x14ac:dyDescent="0.4">
      <c r="A2" s="226" t="s">
        <v>186</v>
      </c>
      <c r="B2" s="226"/>
      <c r="C2" s="235"/>
      <c r="D2" s="235"/>
      <c r="E2" s="235"/>
      <c r="F2" s="235"/>
    </row>
    <row r="3" spans="1:6" ht="56.25" customHeight="1" x14ac:dyDescent="0.35">
      <c r="A3" s="236" t="s">
        <v>187</v>
      </c>
      <c r="B3" s="236"/>
      <c r="C3" s="235"/>
      <c r="D3" s="235"/>
      <c r="E3" s="235"/>
      <c r="F3" s="235"/>
    </row>
    <row r="4" spans="1:6" ht="29.5" x14ac:dyDescent="0.55000000000000004">
      <c r="A4" s="237" t="s">
        <v>188</v>
      </c>
      <c r="B4" s="237"/>
      <c r="C4" s="237"/>
      <c r="D4" s="237"/>
      <c r="E4" s="237"/>
      <c r="F4" s="238"/>
    </row>
    <row r="5" spans="1:6" ht="52" x14ac:dyDescent="0.35">
      <c r="A5" s="28" t="s">
        <v>164</v>
      </c>
      <c r="B5" s="28" t="s">
        <v>165</v>
      </c>
      <c r="C5" s="21" t="s">
        <v>189</v>
      </c>
      <c r="D5" s="21" t="s">
        <v>166</v>
      </c>
      <c r="E5" s="21" t="s">
        <v>190</v>
      </c>
      <c r="F5" s="21" t="s">
        <v>191</v>
      </c>
    </row>
    <row r="6" spans="1:6" x14ac:dyDescent="0.35">
      <c r="A6" s="31">
        <v>10</v>
      </c>
      <c r="B6" s="69"/>
      <c r="C6" s="133" t="s">
        <v>192</v>
      </c>
      <c r="D6" s="149" t="s">
        <v>4</v>
      </c>
      <c r="E6" s="135">
        <v>329</v>
      </c>
      <c r="F6" s="135">
        <f>SUM(B6*E6)</f>
        <v>0</v>
      </c>
    </row>
    <row r="7" spans="1:6" x14ac:dyDescent="0.35">
      <c r="A7" s="31">
        <v>10</v>
      </c>
      <c r="B7" s="69"/>
      <c r="C7" s="133" t="s">
        <v>193</v>
      </c>
      <c r="D7" s="149" t="s">
        <v>194</v>
      </c>
      <c r="E7" s="135">
        <v>259</v>
      </c>
      <c r="F7" s="135">
        <f t="shared" ref="F7:F20" si="0">SUM(B7*E7)</f>
        <v>0</v>
      </c>
    </row>
    <row r="8" spans="1:6" x14ac:dyDescent="0.35">
      <c r="A8" s="31">
        <v>5</v>
      </c>
      <c r="B8" s="69"/>
      <c r="C8" s="133" t="s">
        <v>212</v>
      </c>
      <c r="D8" s="149" t="s">
        <v>211</v>
      </c>
      <c r="E8" s="135">
        <v>115</v>
      </c>
      <c r="F8" s="135">
        <f t="shared" si="0"/>
        <v>0</v>
      </c>
    </row>
    <row r="9" spans="1:6" s="19" customFormat="1" x14ac:dyDescent="0.35">
      <c r="A9" s="31">
        <v>5</v>
      </c>
      <c r="B9" s="69"/>
      <c r="C9" s="133" t="s">
        <v>290</v>
      </c>
      <c r="D9" s="149" t="s">
        <v>291</v>
      </c>
      <c r="E9" s="135">
        <v>195</v>
      </c>
      <c r="F9" s="135">
        <f t="shared" ref="F9:F10" si="1">SUM(B9*E9)</f>
        <v>0</v>
      </c>
    </row>
    <row r="10" spans="1:6" s="19" customFormat="1" x14ac:dyDescent="0.35">
      <c r="A10" s="31">
        <v>10</v>
      </c>
      <c r="B10" s="69"/>
      <c r="C10" s="133" t="s">
        <v>213</v>
      </c>
      <c r="D10" s="149" t="s">
        <v>5</v>
      </c>
      <c r="E10" s="135">
        <v>55</v>
      </c>
      <c r="F10" s="135">
        <f t="shared" si="1"/>
        <v>0</v>
      </c>
    </row>
    <row r="11" spans="1:6" x14ac:dyDescent="0.35">
      <c r="A11" s="31">
        <v>10</v>
      </c>
      <c r="B11" s="69"/>
      <c r="C11" s="133" t="s">
        <v>195</v>
      </c>
      <c r="D11" s="149" t="s">
        <v>285</v>
      </c>
      <c r="E11" s="135">
        <v>99</v>
      </c>
      <c r="F11" s="135">
        <f t="shared" si="0"/>
        <v>0</v>
      </c>
    </row>
    <row r="12" spans="1:6" x14ac:dyDescent="0.35">
      <c r="A12" s="31">
        <v>1</v>
      </c>
      <c r="B12" s="69"/>
      <c r="C12" s="136" t="s">
        <v>360</v>
      </c>
      <c r="D12" s="150" t="s">
        <v>361</v>
      </c>
      <c r="E12" s="152">
        <v>29</v>
      </c>
      <c r="F12" s="135">
        <f t="shared" si="0"/>
        <v>0</v>
      </c>
    </row>
    <row r="13" spans="1:6" s="19" customFormat="1" x14ac:dyDescent="0.35">
      <c r="A13" s="31">
        <v>1</v>
      </c>
      <c r="B13" s="69"/>
      <c r="C13" s="133" t="s">
        <v>214</v>
      </c>
      <c r="D13" s="150" t="s">
        <v>359</v>
      </c>
      <c r="E13" s="135">
        <v>15</v>
      </c>
      <c r="F13" s="135">
        <f t="shared" si="0"/>
        <v>0</v>
      </c>
    </row>
    <row r="14" spans="1:6" s="19" customFormat="1" ht="15.75" customHeight="1" x14ac:dyDescent="0.35">
      <c r="A14" s="31">
        <v>5</v>
      </c>
      <c r="B14" s="69"/>
      <c r="C14" s="133" t="s">
        <v>292</v>
      </c>
      <c r="D14" s="149" t="s">
        <v>293</v>
      </c>
      <c r="E14" s="135">
        <v>95</v>
      </c>
      <c r="F14" s="135">
        <f t="shared" si="0"/>
        <v>0</v>
      </c>
    </row>
    <row r="15" spans="1:6" x14ac:dyDescent="0.35">
      <c r="A15" s="31">
        <v>20</v>
      </c>
      <c r="B15" s="69"/>
      <c r="C15" s="133" t="s">
        <v>196</v>
      </c>
      <c r="D15" s="149" t="s">
        <v>197</v>
      </c>
      <c r="E15" s="135">
        <v>29</v>
      </c>
      <c r="F15" s="135">
        <f t="shared" si="0"/>
        <v>0</v>
      </c>
    </row>
    <row r="16" spans="1:6" x14ac:dyDescent="0.35">
      <c r="A16" s="31">
        <v>5</v>
      </c>
      <c r="B16" s="69"/>
      <c r="C16" s="133" t="s">
        <v>198</v>
      </c>
      <c r="D16" s="149" t="s">
        <v>199</v>
      </c>
      <c r="E16" s="135">
        <v>112</v>
      </c>
      <c r="F16" s="135">
        <f t="shared" si="0"/>
        <v>0</v>
      </c>
    </row>
    <row r="17" spans="1:6" x14ac:dyDescent="0.35">
      <c r="A17" s="94">
        <v>10</v>
      </c>
      <c r="B17" s="96"/>
      <c r="C17" s="136" t="s">
        <v>200</v>
      </c>
      <c r="D17" s="151" t="s">
        <v>201</v>
      </c>
      <c r="E17" s="135">
        <v>5</v>
      </c>
      <c r="F17" s="135">
        <f t="shared" si="0"/>
        <v>0</v>
      </c>
    </row>
    <row r="18" spans="1:6" s="19" customFormat="1" ht="15" customHeight="1" x14ac:dyDescent="0.35">
      <c r="A18" s="97">
        <v>10</v>
      </c>
      <c r="B18" s="98"/>
      <c r="C18" s="136" t="s">
        <v>267</v>
      </c>
      <c r="D18" s="151" t="s">
        <v>294</v>
      </c>
      <c r="E18" s="135">
        <v>299</v>
      </c>
      <c r="F18" s="135">
        <f t="shared" si="0"/>
        <v>0</v>
      </c>
    </row>
    <row r="19" spans="1:6" s="19" customFormat="1" x14ac:dyDescent="0.35">
      <c r="A19" s="36" t="s">
        <v>202</v>
      </c>
      <c r="B19" s="96"/>
      <c r="C19" s="136" t="s">
        <v>268</v>
      </c>
      <c r="D19" s="151" t="s">
        <v>269</v>
      </c>
      <c r="E19" s="135">
        <v>79</v>
      </c>
      <c r="F19" s="135">
        <f t="shared" si="0"/>
        <v>0</v>
      </c>
    </row>
    <row r="20" spans="1:6" x14ac:dyDescent="0.35">
      <c r="A20" s="36" t="s">
        <v>202</v>
      </c>
      <c r="B20" s="72"/>
      <c r="C20" s="132" t="s">
        <v>351</v>
      </c>
      <c r="D20" s="151" t="s">
        <v>203</v>
      </c>
      <c r="E20" s="135">
        <v>119</v>
      </c>
      <c r="F20" s="135">
        <f t="shared" si="0"/>
        <v>0</v>
      </c>
    </row>
    <row r="21" spans="1:6" x14ac:dyDescent="0.35">
      <c r="A21" s="59"/>
      <c r="B21" s="47"/>
      <c r="C21" s="65"/>
      <c r="D21" s="66"/>
      <c r="E21" s="67"/>
      <c r="F21" s="20"/>
    </row>
    <row r="22" spans="1:6" ht="17" x14ac:dyDescent="0.4">
      <c r="A22" s="239" t="s">
        <v>204</v>
      </c>
      <c r="B22" s="240"/>
      <c r="C22" s="240"/>
      <c r="D22" s="240"/>
      <c r="E22" s="241"/>
      <c r="F22" s="61">
        <f>SUM(F6:F20)</f>
        <v>0</v>
      </c>
    </row>
    <row r="23" spans="1:6" ht="18" x14ac:dyDescent="0.4">
      <c r="A23" s="223" t="s">
        <v>205</v>
      </c>
      <c r="B23" s="232"/>
      <c r="C23" s="232"/>
      <c r="D23" s="232"/>
      <c r="E23" s="233"/>
      <c r="F23" s="62">
        <f>(F22*0.03)</f>
        <v>0</v>
      </c>
    </row>
    <row r="24" spans="1:6" ht="17.5" x14ac:dyDescent="0.35">
      <c r="A24" s="220" t="s">
        <v>206</v>
      </c>
      <c r="B24" s="221"/>
      <c r="C24" s="221"/>
      <c r="D24" s="221"/>
      <c r="E24" s="222"/>
      <c r="F24" s="63" t="s">
        <v>207</v>
      </c>
    </row>
    <row r="25" spans="1:6" ht="18" x14ac:dyDescent="0.4">
      <c r="A25" s="223" t="s">
        <v>208</v>
      </c>
      <c r="B25" s="224"/>
      <c r="C25" s="224"/>
      <c r="D25" s="224"/>
      <c r="E25" s="225"/>
      <c r="F25" s="64">
        <f>F22-F23</f>
        <v>0</v>
      </c>
    </row>
    <row r="26" spans="1:6" x14ac:dyDescent="0.35">
      <c r="A26" s="59"/>
      <c r="B26" s="47"/>
      <c r="C26" s="65"/>
      <c r="D26" s="66"/>
      <c r="E26" s="67"/>
      <c r="F26" s="20"/>
    </row>
    <row r="27" spans="1:6" ht="38.25" customHeight="1" x14ac:dyDescent="0.4">
      <c r="A27" s="226" t="s">
        <v>270</v>
      </c>
      <c r="B27" s="226"/>
      <c r="C27" s="227"/>
      <c r="D27" s="227"/>
      <c r="E27" s="227"/>
      <c r="F27" s="227"/>
    </row>
    <row r="28" spans="1:6" ht="18" x14ac:dyDescent="0.4">
      <c r="A28" s="228" t="s">
        <v>209</v>
      </c>
      <c r="B28" s="229"/>
      <c r="C28" s="229"/>
      <c r="D28" s="229"/>
      <c r="E28" s="229"/>
      <c r="F28" s="229"/>
    </row>
    <row r="29" spans="1:6" x14ac:dyDescent="0.35">
      <c r="A29" s="20"/>
      <c r="B29" s="20"/>
      <c r="C29" s="20"/>
      <c r="D29" s="20"/>
      <c r="E29" s="20"/>
      <c r="F29" s="20"/>
    </row>
    <row r="30" spans="1:6" x14ac:dyDescent="0.35">
      <c r="A30" s="230" t="s">
        <v>210</v>
      </c>
      <c r="B30" s="231"/>
      <c r="C30" s="231"/>
      <c r="D30" s="231"/>
      <c r="E30" s="231"/>
      <c r="F30" s="231"/>
    </row>
    <row r="31" spans="1:6" x14ac:dyDescent="0.35">
      <c r="A31" s="231"/>
      <c r="B31" s="231"/>
      <c r="C31" s="231"/>
      <c r="D31" s="231"/>
      <c r="E31" s="231"/>
      <c r="F31" s="231"/>
    </row>
    <row r="32" spans="1:6" x14ac:dyDescent="0.35">
      <c r="A32" s="231"/>
      <c r="B32" s="231"/>
      <c r="C32" s="231"/>
      <c r="D32" s="231"/>
      <c r="E32" s="231"/>
      <c r="F32" s="231"/>
    </row>
    <row r="33" spans="1:6" x14ac:dyDescent="0.35">
      <c r="A33" s="231"/>
      <c r="B33" s="231"/>
      <c r="C33" s="231"/>
      <c r="D33" s="231"/>
      <c r="E33" s="231"/>
      <c r="F33" s="231"/>
    </row>
  </sheetData>
  <sheetProtection algorithmName="SHA-512" hashValue="uxNxCCF1fbcj3KJT9IiyTGWo8CNWPl61/9MEfP+RJkpRZ+HPQt8zLq5J6U6695AyfUT4zDM+N0WaRjZ9Nu6bfQ==" saltValue="Luq4IFjMj0PXlR3fKPIyyw==" spinCount="100000" sheet="1" objects="1" scenarios="1"/>
  <mergeCells count="11">
    <mergeCell ref="A23:E23"/>
    <mergeCell ref="A1:F1"/>
    <mergeCell ref="A2:F2"/>
    <mergeCell ref="A3:F3"/>
    <mergeCell ref="A4:F4"/>
    <mergeCell ref="A22:E22"/>
    <mergeCell ref="A24:E24"/>
    <mergeCell ref="A25:E25"/>
    <mergeCell ref="A27:F27"/>
    <mergeCell ref="A28:F28"/>
    <mergeCell ref="A30:F33"/>
  </mergeCells>
  <hyperlinks>
    <hyperlink ref="A28" r:id="rId1" display="CASE Store"/>
    <hyperlink ref="A28:F28" r:id="rId2" display="CASE Store."/>
  </hyperlinks>
  <pageMargins left="0.7" right="0.7" top="0.75" bottom="0.75" header="0.3" footer="0.3"/>
  <pageSetup scale="95" fitToHeight="0" orientation="portrait" r:id="rId3"/>
  <headerFooter>
    <oddFooter>&amp;CCurriculum for Agricultural Science Education © 2017 NRE – Vernier – Page &amp;P</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showGridLines="0" view="pageLayout" zoomScaleNormal="89" workbookViewId="0">
      <selection activeCell="A4" sqref="A4:G4"/>
    </sheetView>
  </sheetViews>
  <sheetFormatPr defaultColWidth="9.1796875" defaultRowHeight="14.5" x14ac:dyDescent="0.35"/>
  <cols>
    <col min="1" max="1" width="14.1796875" style="3" customWidth="1"/>
    <col min="2" max="2" width="9.1796875" style="3"/>
    <col min="3" max="3" width="10.453125" style="3" customWidth="1"/>
    <col min="4" max="4" width="9.1796875" style="3"/>
    <col min="5" max="5" width="63.81640625" style="3" customWidth="1"/>
    <col min="6" max="6" width="9.54296875" style="3" bestFit="1" customWidth="1"/>
    <col min="7" max="7" width="16.54296875" style="3" customWidth="1"/>
    <col min="8" max="16384" width="9.1796875" style="3"/>
  </cols>
  <sheetData>
    <row r="1" spans="1:7" ht="82.5" customHeight="1" x14ac:dyDescent="0.35">
      <c r="A1" s="265"/>
      <c r="B1" s="266"/>
      <c r="C1" s="266"/>
      <c r="D1" s="266"/>
      <c r="E1" s="266"/>
      <c r="F1" s="266"/>
      <c r="G1" s="266"/>
    </row>
    <row r="2" spans="1:7" ht="60" customHeight="1" x14ac:dyDescent="0.45">
      <c r="A2" s="267" t="s">
        <v>223</v>
      </c>
      <c r="B2" s="267"/>
      <c r="C2" s="267"/>
      <c r="D2" s="267"/>
      <c r="E2" s="267"/>
      <c r="F2" s="267"/>
      <c r="G2" s="268"/>
    </row>
    <row r="3" spans="1:7" ht="33" customHeight="1" x14ac:dyDescent="0.45">
      <c r="A3" s="267" t="s">
        <v>281</v>
      </c>
      <c r="B3" s="267"/>
      <c r="C3" s="267"/>
      <c r="D3" s="267"/>
      <c r="E3" s="267"/>
      <c r="F3" s="267"/>
      <c r="G3" s="269"/>
    </row>
    <row r="4" spans="1:7" ht="30.75" customHeight="1" x14ac:dyDescent="0.45">
      <c r="A4" s="270" t="s">
        <v>368</v>
      </c>
      <c r="B4" s="271"/>
      <c r="C4" s="271"/>
      <c r="D4" s="271"/>
      <c r="E4" s="271"/>
      <c r="F4" s="271"/>
      <c r="G4" s="271"/>
    </row>
    <row r="5" spans="1:7" ht="30.75" customHeight="1" x14ac:dyDescent="0.45">
      <c r="A5" s="270" t="s">
        <v>295</v>
      </c>
      <c r="B5" s="270"/>
      <c r="C5" s="270"/>
      <c r="D5" s="270"/>
      <c r="E5" s="270"/>
      <c r="F5" s="270"/>
      <c r="G5" s="270"/>
    </row>
    <row r="6" spans="1:7" ht="46.5" customHeight="1" x14ac:dyDescent="0.45">
      <c r="A6" s="270" t="s">
        <v>282</v>
      </c>
      <c r="B6" s="270"/>
      <c r="C6" s="270"/>
      <c r="D6" s="270"/>
      <c r="E6" s="270"/>
      <c r="F6" s="270"/>
      <c r="G6" s="270"/>
    </row>
    <row r="7" spans="1:7" ht="20.25" customHeight="1" x14ac:dyDescent="0.5">
      <c r="A7" s="272" t="s">
        <v>224</v>
      </c>
      <c r="B7" s="273"/>
      <c r="C7" s="273"/>
      <c r="D7" s="273"/>
      <c r="E7" s="273"/>
      <c r="F7" s="274"/>
      <c r="G7" s="39"/>
    </row>
    <row r="8" spans="1:7" ht="15" customHeight="1" x14ac:dyDescent="0.5">
      <c r="A8" s="204" t="s">
        <v>225</v>
      </c>
      <c r="B8" s="205"/>
      <c r="C8" s="188"/>
      <c r="D8" s="206"/>
      <c r="E8" s="206"/>
      <c r="F8" s="206"/>
      <c r="G8" s="39"/>
    </row>
    <row r="9" spans="1:7" ht="15" customHeight="1" x14ac:dyDescent="0.5">
      <c r="A9" s="204" t="s">
        <v>226</v>
      </c>
      <c r="B9" s="205"/>
      <c r="C9" s="188"/>
      <c r="D9" s="206"/>
      <c r="E9" s="206"/>
      <c r="F9" s="206"/>
      <c r="G9" s="39"/>
    </row>
    <row r="10" spans="1:7" ht="15" customHeight="1" x14ac:dyDescent="0.5">
      <c r="A10" s="204" t="s">
        <v>227</v>
      </c>
      <c r="B10" s="205"/>
      <c r="C10" s="216"/>
      <c r="D10" s="217"/>
      <c r="E10" s="217"/>
      <c r="F10" s="217"/>
      <c r="G10" s="39"/>
    </row>
    <row r="11" spans="1:7" ht="15" customHeight="1" x14ac:dyDescent="0.5">
      <c r="A11" s="204" t="s">
        <v>228</v>
      </c>
      <c r="B11" s="205"/>
      <c r="C11" s="188"/>
      <c r="D11" s="206"/>
      <c r="E11" s="206"/>
      <c r="F11" s="206"/>
      <c r="G11" s="39"/>
    </row>
    <row r="12" spans="1:7" ht="15" customHeight="1" x14ac:dyDescent="0.5">
      <c r="A12" s="207" t="s">
        <v>229</v>
      </c>
      <c r="B12" s="208"/>
      <c r="C12" s="208"/>
      <c r="D12" s="209"/>
      <c r="E12" s="207" t="s">
        <v>230</v>
      </c>
      <c r="F12" s="214"/>
      <c r="G12" s="39"/>
    </row>
    <row r="13" spans="1:7" ht="15" customHeight="1" x14ac:dyDescent="0.5">
      <c r="A13" s="210"/>
      <c r="B13" s="211"/>
      <c r="C13" s="211"/>
      <c r="D13" s="212"/>
      <c r="E13" s="213"/>
      <c r="F13" s="212"/>
      <c r="G13" s="39"/>
    </row>
    <row r="14" spans="1:7" ht="15" customHeight="1" x14ac:dyDescent="0.5">
      <c r="A14" s="179" t="s">
        <v>231</v>
      </c>
      <c r="B14" s="180"/>
      <c r="C14" s="180"/>
      <c r="D14" s="181"/>
      <c r="E14" s="179" t="s">
        <v>232</v>
      </c>
      <c r="F14" s="182"/>
      <c r="G14" s="39"/>
    </row>
    <row r="15" spans="1:7" ht="15" customHeight="1" x14ac:dyDescent="0.5">
      <c r="A15" s="210"/>
      <c r="B15" s="211"/>
      <c r="C15" s="211"/>
      <c r="D15" s="212"/>
      <c r="E15" s="213"/>
      <c r="F15" s="212"/>
      <c r="G15" s="39"/>
    </row>
    <row r="16" spans="1:7" ht="15" customHeight="1" x14ac:dyDescent="0.5">
      <c r="A16" s="179" t="s">
        <v>232</v>
      </c>
      <c r="B16" s="180"/>
      <c r="C16" s="180"/>
      <c r="D16" s="181"/>
      <c r="E16" s="179" t="s">
        <v>232</v>
      </c>
      <c r="F16" s="182"/>
      <c r="G16" s="39"/>
    </row>
    <row r="17" spans="1:7" ht="15" customHeight="1" x14ac:dyDescent="0.5">
      <c r="A17" s="210"/>
      <c r="B17" s="211"/>
      <c r="C17" s="211"/>
      <c r="D17" s="212"/>
      <c r="E17" s="213"/>
      <c r="F17" s="212"/>
      <c r="G17" s="39"/>
    </row>
    <row r="18" spans="1:7" ht="15" customHeight="1" x14ac:dyDescent="0.5">
      <c r="A18" s="179" t="s">
        <v>233</v>
      </c>
      <c r="B18" s="180"/>
      <c r="C18" s="180"/>
      <c r="D18" s="181"/>
      <c r="E18" s="179" t="s">
        <v>233</v>
      </c>
      <c r="F18" s="182"/>
      <c r="G18" s="39"/>
    </row>
    <row r="19" spans="1:7" ht="15" customHeight="1" x14ac:dyDescent="0.5">
      <c r="A19" s="188"/>
      <c r="B19" s="189"/>
      <c r="C19" s="190"/>
      <c r="D19" s="191"/>
      <c r="E19" s="57"/>
      <c r="F19" s="58"/>
      <c r="G19" s="39"/>
    </row>
    <row r="20" spans="1:7" ht="15" customHeight="1" x14ac:dyDescent="0.5">
      <c r="A20" s="192" t="s">
        <v>234</v>
      </c>
      <c r="B20" s="193"/>
      <c r="C20" s="179" t="s">
        <v>235</v>
      </c>
      <c r="D20" s="181"/>
      <c r="E20" s="56" t="s">
        <v>234</v>
      </c>
      <c r="F20" s="56" t="s">
        <v>235</v>
      </c>
      <c r="G20" s="39"/>
    </row>
    <row r="21" spans="1:7" ht="15" customHeight="1" x14ac:dyDescent="0.5">
      <c r="A21" s="42"/>
      <c r="B21" s="43"/>
      <c r="C21" s="45"/>
      <c r="D21" s="43"/>
      <c r="E21" s="42"/>
      <c r="F21" s="42"/>
      <c r="G21" s="39"/>
    </row>
    <row r="22" spans="1:7" ht="29.5" x14ac:dyDescent="0.55000000000000004">
      <c r="A22" s="237" t="s">
        <v>188</v>
      </c>
      <c r="B22" s="237"/>
      <c r="C22" s="237"/>
      <c r="D22" s="237"/>
      <c r="E22" s="237"/>
      <c r="F22" s="237"/>
      <c r="G22" s="264"/>
    </row>
    <row r="23" spans="1:7" ht="26" x14ac:dyDescent="0.35">
      <c r="A23" s="28" t="s">
        <v>164</v>
      </c>
      <c r="B23" s="21" t="s">
        <v>165</v>
      </c>
      <c r="C23" s="21" t="s">
        <v>189</v>
      </c>
      <c r="D23" s="21" t="s">
        <v>0</v>
      </c>
      <c r="E23" s="21" t="s">
        <v>166</v>
      </c>
      <c r="F23" s="21" t="s">
        <v>236</v>
      </c>
      <c r="G23" s="21" t="s">
        <v>237</v>
      </c>
    </row>
    <row r="24" spans="1:7" x14ac:dyDescent="0.35">
      <c r="A24" s="81">
        <v>1</v>
      </c>
      <c r="B24" s="95"/>
      <c r="C24" s="156" t="s">
        <v>369</v>
      </c>
      <c r="D24" s="53" t="s">
        <v>1</v>
      </c>
      <c r="E24" s="54" t="s">
        <v>151</v>
      </c>
      <c r="F24" s="157">
        <v>1352.99</v>
      </c>
      <c r="G24" s="140">
        <f>F24*B24</f>
        <v>0</v>
      </c>
    </row>
    <row r="25" spans="1:7" x14ac:dyDescent="0.35">
      <c r="A25" s="31">
        <v>5</v>
      </c>
      <c r="B25" s="70"/>
      <c r="C25" s="137">
        <v>156309</v>
      </c>
      <c r="D25" s="31" t="s">
        <v>1</v>
      </c>
      <c r="E25" s="32" t="s">
        <v>238</v>
      </c>
      <c r="F25" s="157">
        <v>330</v>
      </c>
      <c r="G25" s="140">
        <f t="shared" ref="G25:G28" si="0">F25*B25</f>
        <v>0</v>
      </c>
    </row>
    <row r="26" spans="1:7" x14ac:dyDescent="0.35">
      <c r="A26" s="31">
        <v>2</v>
      </c>
      <c r="B26" s="70"/>
      <c r="C26" s="143">
        <v>6857500</v>
      </c>
      <c r="D26" s="94" t="s">
        <v>1</v>
      </c>
      <c r="E26" s="37" t="s">
        <v>342</v>
      </c>
      <c r="F26" s="157">
        <v>409.89</v>
      </c>
      <c r="G26" s="140">
        <v>0</v>
      </c>
    </row>
    <row r="27" spans="1:7" x14ac:dyDescent="0.35">
      <c r="A27" s="31">
        <v>1</v>
      </c>
      <c r="B27" s="70"/>
      <c r="C27" s="153">
        <v>6483600</v>
      </c>
      <c r="D27" s="113" t="s">
        <v>1</v>
      </c>
      <c r="E27" s="114" t="s">
        <v>261</v>
      </c>
      <c r="F27" s="157">
        <v>535</v>
      </c>
      <c r="G27" s="142">
        <f t="shared" si="0"/>
        <v>0</v>
      </c>
    </row>
    <row r="28" spans="1:7" x14ac:dyDescent="0.35">
      <c r="A28" s="31">
        <v>1</v>
      </c>
      <c r="B28" s="70"/>
      <c r="C28" s="132">
        <v>157535</v>
      </c>
      <c r="D28" s="31" t="s">
        <v>1</v>
      </c>
      <c r="E28" s="32" t="s">
        <v>155</v>
      </c>
      <c r="F28" s="157">
        <v>745</v>
      </c>
      <c r="G28" s="140">
        <f t="shared" si="0"/>
        <v>0</v>
      </c>
    </row>
    <row r="29" spans="1:7" ht="18" customHeight="1" x14ac:dyDescent="0.4">
      <c r="A29" s="239" t="s">
        <v>204</v>
      </c>
      <c r="B29" s="260"/>
      <c r="C29" s="260"/>
      <c r="D29" s="260"/>
      <c r="E29" s="260"/>
      <c r="F29" s="261"/>
      <c r="G29" s="93">
        <f>SUM(G24:G28)</f>
        <v>0</v>
      </c>
    </row>
    <row r="30" spans="1:7" x14ac:dyDescent="0.35">
      <c r="A30" s="33"/>
      <c r="B30" s="40"/>
      <c r="C30" s="47"/>
      <c r="D30" s="34"/>
      <c r="E30" s="35"/>
      <c r="F30" s="40"/>
      <c r="G30" s="38"/>
    </row>
    <row r="31" spans="1:7" ht="29.5" x14ac:dyDescent="0.55000000000000004">
      <c r="A31" s="257" t="s">
        <v>239</v>
      </c>
      <c r="B31" s="257"/>
      <c r="C31" s="257"/>
      <c r="D31" s="257"/>
      <c r="E31" s="257"/>
      <c r="F31" s="257"/>
      <c r="G31" s="257"/>
    </row>
    <row r="32" spans="1:7" ht="15" customHeight="1" x14ac:dyDescent="0.35">
      <c r="A32" s="258" t="s">
        <v>218</v>
      </c>
      <c r="B32" s="258"/>
      <c r="C32" s="258"/>
      <c r="D32" s="258"/>
      <c r="E32" s="258"/>
      <c r="F32" s="258"/>
      <c r="G32" s="258"/>
    </row>
    <row r="33" spans="1:7" ht="15" customHeight="1" x14ac:dyDescent="0.35">
      <c r="A33" s="259"/>
      <c r="B33" s="259"/>
      <c r="C33" s="259"/>
      <c r="D33" s="259"/>
      <c r="E33" s="259"/>
      <c r="F33" s="259"/>
      <c r="G33" s="259"/>
    </row>
    <row r="34" spans="1:7" ht="26" x14ac:dyDescent="0.35">
      <c r="A34" s="21" t="s">
        <v>240</v>
      </c>
      <c r="B34" s="21" t="s">
        <v>165</v>
      </c>
      <c r="C34" s="21" t="s">
        <v>189</v>
      </c>
      <c r="D34" s="21" t="s">
        <v>0</v>
      </c>
      <c r="E34" s="21" t="s">
        <v>166</v>
      </c>
      <c r="F34" s="21" t="s">
        <v>236</v>
      </c>
      <c r="G34" s="21" t="s">
        <v>237</v>
      </c>
    </row>
    <row r="35" spans="1:7" x14ac:dyDescent="0.35">
      <c r="A35" s="29">
        <v>10</v>
      </c>
      <c r="B35" s="70"/>
      <c r="C35" s="137" t="s">
        <v>362</v>
      </c>
      <c r="D35" s="29" t="s">
        <v>1</v>
      </c>
      <c r="E35" s="30" t="s">
        <v>251</v>
      </c>
      <c r="F35" s="157">
        <v>8.5</v>
      </c>
      <c r="G35" s="139">
        <f t="shared" ref="G35:G60" si="1">B35*F35</f>
        <v>0</v>
      </c>
    </row>
    <row r="36" spans="1:7" ht="14.25" customHeight="1" x14ac:dyDescent="0.35">
      <c r="A36" s="29">
        <v>20</v>
      </c>
      <c r="B36" s="70"/>
      <c r="C36" s="46">
        <v>170170</v>
      </c>
      <c r="D36" s="29" t="s">
        <v>1</v>
      </c>
      <c r="E36" s="30" t="s">
        <v>150</v>
      </c>
      <c r="F36" s="157">
        <v>7.9</v>
      </c>
      <c r="G36" s="139">
        <f t="shared" si="1"/>
        <v>0</v>
      </c>
    </row>
    <row r="37" spans="1:7" x14ac:dyDescent="0.35">
      <c r="A37" s="31">
        <v>30</v>
      </c>
      <c r="B37" s="70"/>
      <c r="C37" s="46">
        <v>173504</v>
      </c>
      <c r="D37" s="31" t="s">
        <v>1</v>
      </c>
      <c r="E37" s="32" t="s">
        <v>157</v>
      </c>
      <c r="F37" s="157">
        <v>4.0999999999999996</v>
      </c>
      <c r="G37" s="139">
        <f t="shared" si="1"/>
        <v>0</v>
      </c>
    </row>
    <row r="38" spans="1:7" x14ac:dyDescent="0.35">
      <c r="A38" s="31">
        <v>20</v>
      </c>
      <c r="B38" s="70"/>
      <c r="C38" s="46">
        <v>173567</v>
      </c>
      <c r="D38" s="31" t="s">
        <v>1</v>
      </c>
      <c r="E38" s="32" t="s">
        <v>69</v>
      </c>
      <c r="F38" s="157">
        <v>12.3</v>
      </c>
      <c r="G38" s="139">
        <f t="shared" si="1"/>
        <v>0</v>
      </c>
    </row>
    <row r="39" spans="1:7" x14ac:dyDescent="0.35">
      <c r="A39" s="31">
        <v>5</v>
      </c>
      <c r="B39" s="70"/>
      <c r="C39" s="46">
        <v>173510</v>
      </c>
      <c r="D39" s="31" t="s">
        <v>1</v>
      </c>
      <c r="E39" s="32" t="s">
        <v>149</v>
      </c>
      <c r="F39" s="157">
        <v>6.2</v>
      </c>
      <c r="G39" s="139">
        <f t="shared" si="1"/>
        <v>0</v>
      </c>
    </row>
    <row r="40" spans="1:7" x14ac:dyDescent="0.35">
      <c r="A40" s="31">
        <v>30</v>
      </c>
      <c r="B40" s="70"/>
      <c r="C40" s="46">
        <v>173506</v>
      </c>
      <c r="D40" s="31" t="s">
        <v>1</v>
      </c>
      <c r="E40" s="32" t="s">
        <v>252</v>
      </c>
      <c r="F40" s="157">
        <v>4.2</v>
      </c>
      <c r="G40" s="139">
        <f t="shared" si="1"/>
        <v>0</v>
      </c>
    </row>
    <row r="41" spans="1:7" x14ac:dyDescent="0.35">
      <c r="A41" s="31">
        <v>10</v>
      </c>
      <c r="B41" s="70"/>
      <c r="C41" s="46">
        <v>173612</v>
      </c>
      <c r="D41" s="31" t="s">
        <v>1</v>
      </c>
      <c r="E41" s="32" t="s">
        <v>159</v>
      </c>
      <c r="F41" s="157">
        <v>3.2</v>
      </c>
      <c r="G41" s="139">
        <f t="shared" si="1"/>
        <v>0</v>
      </c>
    </row>
    <row r="42" spans="1:7" x14ac:dyDescent="0.35">
      <c r="A42" s="31">
        <v>25</v>
      </c>
      <c r="B42" s="70"/>
      <c r="C42" s="46">
        <v>173609</v>
      </c>
      <c r="D42" s="31" t="s">
        <v>1</v>
      </c>
      <c r="E42" s="32" t="s">
        <v>152</v>
      </c>
      <c r="F42" s="157">
        <v>2.7</v>
      </c>
      <c r="G42" s="139">
        <f t="shared" si="1"/>
        <v>0</v>
      </c>
    </row>
    <row r="43" spans="1:7" x14ac:dyDescent="0.35">
      <c r="A43" s="31">
        <v>5</v>
      </c>
      <c r="B43" s="70"/>
      <c r="C43" s="46">
        <v>180082</v>
      </c>
      <c r="D43" s="31" t="s">
        <v>296</v>
      </c>
      <c r="E43" s="32" t="s">
        <v>297</v>
      </c>
      <c r="F43" s="157">
        <v>2.2599999999999998</v>
      </c>
      <c r="G43" s="139">
        <f t="shared" si="1"/>
        <v>0</v>
      </c>
    </row>
    <row r="44" spans="1:7" x14ac:dyDescent="0.35">
      <c r="A44" s="31">
        <v>14</v>
      </c>
      <c r="B44" s="70"/>
      <c r="C44" s="46">
        <v>173507</v>
      </c>
      <c r="D44" s="31" t="s">
        <v>1</v>
      </c>
      <c r="E44" s="32" t="s">
        <v>298</v>
      </c>
      <c r="F44" s="157">
        <v>4.25</v>
      </c>
      <c r="G44" s="139">
        <f t="shared" si="1"/>
        <v>0</v>
      </c>
    </row>
    <row r="45" spans="1:7" x14ac:dyDescent="0.35">
      <c r="A45" s="31">
        <v>20</v>
      </c>
      <c r="B45" s="70"/>
      <c r="C45" s="46">
        <v>173508</v>
      </c>
      <c r="D45" s="31" t="s">
        <v>1</v>
      </c>
      <c r="E45" s="32" t="s">
        <v>253</v>
      </c>
      <c r="F45" s="157">
        <v>4.3</v>
      </c>
      <c r="G45" s="139">
        <f t="shared" si="1"/>
        <v>0</v>
      </c>
    </row>
    <row r="46" spans="1:7" x14ac:dyDescent="0.35">
      <c r="A46" s="94">
        <v>1</v>
      </c>
      <c r="B46" s="104"/>
      <c r="C46" s="105">
        <v>158516</v>
      </c>
      <c r="D46" s="102" t="s">
        <v>1</v>
      </c>
      <c r="E46" s="106" t="s">
        <v>264</v>
      </c>
      <c r="F46" s="157">
        <v>14.3</v>
      </c>
      <c r="G46" s="139">
        <f t="shared" si="1"/>
        <v>0</v>
      </c>
    </row>
    <row r="47" spans="1:7" x14ac:dyDescent="0.35">
      <c r="A47" s="31">
        <v>5</v>
      </c>
      <c r="B47" s="70"/>
      <c r="C47" s="46">
        <v>151060</v>
      </c>
      <c r="D47" s="31" t="s">
        <v>53</v>
      </c>
      <c r="E47" s="32" t="s">
        <v>153</v>
      </c>
      <c r="F47" s="157">
        <v>11.85</v>
      </c>
      <c r="G47" s="139">
        <f t="shared" si="1"/>
        <v>0</v>
      </c>
    </row>
    <row r="48" spans="1:7" x14ac:dyDescent="0.35">
      <c r="A48" s="31">
        <v>20</v>
      </c>
      <c r="B48" s="70"/>
      <c r="C48" s="46">
        <v>151015</v>
      </c>
      <c r="D48" s="31" t="s">
        <v>1</v>
      </c>
      <c r="E48" s="32" t="s">
        <v>241</v>
      </c>
      <c r="F48" s="157">
        <v>14.35</v>
      </c>
      <c r="G48" s="139">
        <f t="shared" si="1"/>
        <v>0</v>
      </c>
    </row>
    <row r="49" spans="1:7" x14ac:dyDescent="0.35">
      <c r="A49" s="31">
        <v>10</v>
      </c>
      <c r="B49" s="70"/>
      <c r="C49" s="46">
        <v>210212</v>
      </c>
      <c r="D49" s="31" t="s">
        <v>1</v>
      </c>
      <c r="E49" s="32" t="s">
        <v>254</v>
      </c>
      <c r="F49" s="157">
        <v>73.849999999999994</v>
      </c>
      <c r="G49" s="139">
        <f t="shared" si="1"/>
        <v>0</v>
      </c>
    </row>
    <row r="50" spans="1:7" x14ac:dyDescent="0.35">
      <c r="A50" s="31" t="s">
        <v>299</v>
      </c>
      <c r="B50" s="70"/>
      <c r="C50" s="46">
        <v>244602</v>
      </c>
      <c r="D50" s="31" t="s">
        <v>1</v>
      </c>
      <c r="E50" s="32" t="s">
        <v>300</v>
      </c>
      <c r="F50" s="157">
        <v>265</v>
      </c>
      <c r="G50" s="139">
        <f t="shared" si="1"/>
        <v>0</v>
      </c>
    </row>
    <row r="51" spans="1:7" x14ac:dyDescent="0.35">
      <c r="A51" s="31">
        <v>10</v>
      </c>
      <c r="B51" s="70"/>
      <c r="C51" s="46">
        <v>241112</v>
      </c>
      <c r="D51" s="31" t="s">
        <v>1</v>
      </c>
      <c r="E51" s="32" t="s">
        <v>148</v>
      </c>
      <c r="F51" s="157">
        <v>3.86</v>
      </c>
      <c r="G51" s="139">
        <f t="shared" si="1"/>
        <v>0</v>
      </c>
    </row>
    <row r="52" spans="1:7" x14ac:dyDescent="0.35">
      <c r="A52" s="29">
        <v>20</v>
      </c>
      <c r="B52" s="70"/>
      <c r="C52" s="46">
        <v>150667</v>
      </c>
      <c r="D52" s="29" t="s">
        <v>1</v>
      </c>
      <c r="E52" s="30" t="s">
        <v>156</v>
      </c>
      <c r="F52" s="157">
        <v>23.9</v>
      </c>
      <c r="G52" s="139">
        <f t="shared" si="1"/>
        <v>0</v>
      </c>
    </row>
    <row r="53" spans="1:7" x14ac:dyDescent="0.35">
      <c r="A53" s="31">
        <v>10</v>
      </c>
      <c r="B53" s="70"/>
      <c r="C53" s="46">
        <v>184113</v>
      </c>
      <c r="D53" s="31" t="s">
        <v>1</v>
      </c>
      <c r="E53" s="32" t="s">
        <v>242</v>
      </c>
      <c r="F53" s="157">
        <v>5.57</v>
      </c>
      <c r="G53" s="139">
        <f t="shared" si="1"/>
        <v>0</v>
      </c>
    </row>
    <row r="54" spans="1:7" x14ac:dyDescent="0.35">
      <c r="A54" s="94">
        <v>1</v>
      </c>
      <c r="B54" s="70"/>
      <c r="C54" s="46">
        <v>158461</v>
      </c>
      <c r="D54" s="31" t="s">
        <v>1</v>
      </c>
      <c r="E54" s="32" t="s">
        <v>265</v>
      </c>
      <c r="F54" s="157">
        <v>14.3</v>
      </c>
      <c r="G54" s="139">
        <f t="shared" si="1"/>
        <v>0</v>
      </c>
    </row>
    <row r="55" spans="1:7" x14ac:dyDescent="0.35">
      <c r="A55" s="31">
        <v>20</v>
      </c>
      <c r="B55" s="70"/>
      <c r="C55" s="46">
        <v>153222</v>
      </c>
      <c r="D55" s="31" t="s">
        <v>102</v>
      </c>
      <c r="E55" s="32" t="s">
        <v>160</v>
      </c>
      <c r="F55" s="157">
        <v>8.6</v>
      </c>
      <c r="G55" s="139">
        <f t="shared" si="1"/>
        <v>0</v>
      </c>
    </row>
    <row r="56" spans="1:7" x14ac:dyDescent="0.35">
      <c r="A56" s="31">
        <v>1</v>
      </c>
      <c r="B56" s="70"/>
      <c r="C56" s="46">
        <v>150519</v>
      </c>
      <c r="D56" s="31" t="s">
        <v>18</v>
      </c>
      <c r="E56" s="32" t="s">
        <v>243</v>
      </c>
      <c r="F56" s="157">
        <v>46</v>
      </c>
      <c r="G56" s="139">
        <f t="shared" si="1"/>
        <v>0</v>
      </c>
    </row>
    <row r="57" spans="1:7" x14ac:dyDescent="0.35">
      <c r="A57" s="31">
        <v>1</v>
      </c>
      <c r="B57" s="70"/>
      <c r="C57" s="103">
        <v>181454</v>
      </c>
      <c r="D57" s="94" t="s">
        <v>18</v>
      </c>
      <c r="E57" s="37" t="s">
        <v>343</v>
      </c>
      <c r="F57" s="157">
        <v>37</v>
      </c>
      <c r="G57" s="144">
        <f t="shared" si="1"/>
        <v>0</v>
      </c>
    </row>
    <row r="58" spans="1:7" ht="14.25" customHeight="1" x14ac:dyDescent="0.35">
      <c r="A58" s="29">
        <v>20</v>
      </c>
      <c r="B58" s="70"/>
      <c r="C58" s="68">
        <v>150697</v>
      </c>
      <c r="D58" s="29" t="s">
        <v>1</v>
      </c>
      <c r="E58" s="30" t="s">
        <v>158</v>
      </c>
      <c r="F58" s="157">
        <v>16.399999999999999</v>
      </c>
      <c r="G58" s="139">
        <f t="shared" si="1"/>
        <v>0</v>
      </c>
    </row>
    <row r="59" spans="1:7" ht="14.25" customHeight="1" x14ac:dyDescent="0.35">
      <c r="A59" s="29">
        <v>10</v>
      </c>
      <c r="B59" s="70"/>
      <c r="C59" s="60">
        <v>172060</v>
      </c>
      <c r="D59" s="29" t="s">
        <v>1</v>
      </c>
      <c r="E59" s="30" t="s">
        <v>279</v>
      </c>
      <c r="F59" s="157">
        <v>2.65</v>
      </c>
      <c r="G59" s="139">
        <f t="shared" si="1"/>
        <v>0</v>
      </c>
    </row>
    <row r="60" spans="1:7" x14ac:dyDescent="0.35">
      <c r="A60" s="31">
        <v>10</v>
      </c>
      <c r="B60" s="70"/>
      <c r="C60" s="154">
        <v>172153</v>
      </c>
      <c r="D60" s="130" t="s">
        <v>1</v>
      </c>
      <c r="E60" s="131" t="s">
        <v>352</v>
      </c>
      <c r="F60" s="157">
        <v>0.85</v>
      </c>
      <c r="G60" s="139">
        <f t="shared" si="1"/>
        <v>0</v>
      </c>
    </row>
    <row r="61" spans="1:7" ht="18" customHeight="1" x14ac:dyDescent="0.4">
      <c r="A61" s="239" t="s">
        <v>204</v>
      </c>
      <c r="B61" s="260"/>
      <c r="C61" s="260"/>
      <c r="D61" s="260"/>
      <c r="E61" s="260"/>
      <c r="F61" s="261"/>
      <c r="G61" s="44">
        <f>SUM(G35:G60)</f>
        <v>0</v>
      </c>
    </row>
    <row r="62" spans="1:7" ht="15" customHeight="1" x14ac:dyDescent="0.35">
      <c r="A62" s="262" t="s">
        <v>219</v>
      </c>
      <c r="B62" s="262"/>
      <c r="C62" s="262"/>
      <c r="D62" s="262"/>
      <c r="E62" s="262"/>
      <c r="F62" s="262"/>
      <c r="G62" s="262"/>
    </row>
    <row r="63" spans="1:7" ht="15" customHeight="1" x14ac:dyDescent="0.35">
      <c r="A63" s="263"/>
      <c r="B63" s="263"/>
      <c r="C63" s="263"/>
      <c r="D63" s="263"/>
      <c r="E63" s="263"/>
      <c r="F63" s="263"/>
      <c r="G63" s="263"/>
    </row>
    <row r="64" spans="1:7" ht="26" x14ac:dyDescent="0.35">
      <c r="A64" s="21" t="s">
        <v>240</v>
      </c>
      <c r="B64" s="21" t="s">
        <v>165</v>
      </c>
      <c r="C64" s="21" t="s">
        <v>189</v>
      </c>
      <c r="D64" s="21" t="s">
        <v>0</v>
      </c>
      <c r="E64" s="21" t="s">
        <v>166</v>
      </c>
      <c r="F64" s="21" t="s">
        <v>236</v>
      </c>
      <c r="G64" s="21" t="s">
        <v>237</v>
      </c>
    </row>
    <row r="65" spans="1:7" x14ac:dyDescent="0.35">
      <c r="A65" s="53">
        <v>1</v>
      </c>
      <c r="B65" s="95"/>
      <c r="C65" s="53">
        <v>182977</v>
      </c>
      <c r="D65" s="53" t="s">
        <v>1</v>
      </c>
      <c r="E65" s="54" t="s">
        <v>266</v>
      </c>
      <c r="F65" s="155">
        <v>5.85</v>
      </c>
      <c r="G65" s="138">
        <f>F65*B65</f>
        <v>0</v>
      </c>
    </row>
    <row r="66" spans="1:7" x14ac:dyDescent="0.35">
      <c r="A66" s="53">
        <v>1</v>
      </c>
      <c r="B66" s="95"/>
      <c r="C66" s="53">
        <v>150015</v>
      </c>
      <c r="D66" s="53" t="s">
        <v>18</v>
      </c>
      <c r="E66" s="54" t="s">
        <v>363</v>
      </c>
      <c r="F66" s="157">
        <v>6.9</v>
      </c>
      <c r="G66" s="138">
        <f t="shared" ref="G66:G72" si="2">F66*B66</f>
        <v>0</v>
      </c>
    </row>
    <row r="67" spans="1:7" x14ac:dyDescent="0.35">
      <c r="A67" s="53">
        <v>12</v>
      </c>
      <c r="B67" s="95"/>
      <c r="C67" s="134">
        <v>2059900</v>
      </c>
      <c r="D67" s="134" t="s">
        <v>344</v>
      </c>
      <c r="E67" s="54" t="s">
        <v>345</v>
      </c>
      <c r="F67" s="157">
        <v>1</v>
      </c>
      <c r="G67" s="138">
        <v>0</v>
      </c>
    </row>
    <row r="68" spans="1:7" x14ac:dyDescent="0.35">
      <c r="A68" s="53">
        <v>2</v>
      </c>
      <c r="B68" s="95"/>
      <c r="C68" s="53">
        <v>212910</v>
      </c>
      <c r="D68" s="53" t="s">
        <v>18</v>
      </c>
      <c r="E68" s="54" t="s">
        <v>256</v>
      </c>
      <c r="F68" s="157">
        <v>14.39</v>
      </c>
      <c r="G68" s="138">
        <f t="shared" si="2"/>
        <v>0</v>
      </c>
    </row>
    <row r="69" spans="1:7" x14ac:dyDescent="0.35">
      <c r="A69" s="31">
        <v>1</v>
      </c>
      <c r="B69" s="69"/>
      <c r="C69" s="48">
        <v>151075</v>
      </c>
      <c r="D69" s="31" t="s">
        <v>244</v>
      </c>
      <c r="E69" s="32" t="s">
        <v>245</v>
      </c>
      <c r="F69" s="155">
        <v>20.65</v>
      </c>
      <c r="G69" s="138">
        <f t="shared" si="2"/>
        <v>0</v>
      </c>
    </row>
    <row r="70" spans="1:7" x14ac:dyDescent="0.35">
      <c r="A70" s="31">
        <v>1</v>
      </c>
      <c r="B70" s="69"/>
      <c r="C70" s="48">
        <v>151076</v>
      </c>
      <c r="D70" s="31" t="s">
        <v>244</v>
      </c>
      <c r="E70" s="32" t="s">
        <v>246</v>
      </c>
      <c r="F70" s="157">
        <v>20.65</v>
      </c>
      <c r="G70" s="138">
        <f t="shared" si="2"/>
        <v>0</v>
      </c>
    </row>
    <row r="71" spans="1:7" x14ac:dyDescent="0.35">
      <c r="A71" s="31">
        <v>1</v>
      </c>
      <c r="B71" s="69"/>
      <c r="C71" s="48">
        <v>151077</v>
      </c>
      <c r="D71" s="31" t="s">
        <v>244</v>
      </c>
      <c r="E71" s="32" t="s">
        <v>247</v>
      </c>
      <c r="F71" s="157">
        <v>20.65</v>
      </c>
      <c r="G71" s="138">
        <f t="shared" si="2"/>
        <v>0</v>
      </c>
    </row>
    <row r="72" spans="1:7" x14ac:dyDescent="0.35">
      <c r="A72" s="31">
        <v>3</v>
      </c>
      <c r="B72" s="69"/>
      <c r="C72" s="48">
        <v>158250</v>
      </c>
      <c r="D72" s="31" t="s">
        <v>18</v>
      </c>
      <c r="E72" s="32" t="s">
        <v>154</v>
      </c>
      <c r="F72" s="157">
        <v>2.0499999999999998</v>
      </c>
      <c r="G72" s="138">
        <f t="shared" si="2"/>
        <v>0</v>
      </c>
    </row>
    <row r="73" spans="1:7" ht="18" customHeight="1" x14ac:dyDescent="0.4">
      <c r="A73" s="239" t="s">
        <v>204</v>
      </c>
      <c r="B73" s="260"/>
      <c r="C73" s="260"/>
      <c r="D73" s="260"/>
      <c r="E73" s="260"/>
      <c r="F73" s="261"/>
      <c r="G73" s="44">
        <f>SUM(G65:G72)</f>
        <v>0</v>
      </c>
    </row>
    <row r="74" spans="1:7" x14ac:dyDescent="0.35">
      <c r="A74" s="89"/>
      <c r="B74" s="38"/>
      <c r="C74" s="49"/>
      <c r="D74" s="38"/>
      <c r="E74" s="38"/>
      <c r="F74" s="38"/>
      <c r="G74" s="38"/>
    </row>
    <row r="75" spans="1:7" x14ac:dyDescent="0.35">
      <c r="A75" s="89"/>
      <c r="B75" s="38"/>
      <c r="C75" s="49"/>
      <c r="D75" s="38"/>
      <c r="E75" s="38"/>
      <c r="F75" s="38"/>
      <c r="G75" s="38"/>
    </row>
    <row r="76" spans="1:7" ht="18" x14ac:dyDescent="0.4">
      <c r="A76" s="223" t="s">
        <v>248</v>
      </c>
      <c r="B76" s="246"/>
      <c r="C76" s="246"/>
      <c r="D76" s="246"/>
      <c r="E76" s="246"/>
      <c r="F76" s="247"/>
      <c r="G76" s="23">
        <f>SUM(G29,G61,G73)</f>
        <v>0</v>
      </c>
    </row>
    <row r="77" spans="1:7" ht="18" x14ac:dyDescent="0.4">
      <c r="A77" s="107" t="s">
        <v>367</v>
      </c>
      <c r="B77" s="90"/>
      <c r="C77" s="50"/>
      <c r="D77" s="90"/>
      <c r="E77" s="90"/>
      <c r="F77" s="91" t="s">
        <v>249</v>
      </c>
      <c r="G77" s="25">
        <f>(G76*0.1)</f>
        <v>0</v>
      </c>
    </row>
    <row r="78" spans="1:7" ht="18" x14ac:dyDescent="0.4">
      <c r="A78" s="242"/>
      <c r="B78" s="243"/>
      <c r="C78" s="243"/>
      <c r="D78" s="243"/>
      <c r="E78" s="244" t="s">
        <v>280</v>
      </c>
      <c r="F78" s="245"/>
      <c r="G78" s="88"/>
    </row>
    <row r="79" spans="1:7" ht="18" x14ac:dyDescent="0.4">
      <c r="A79" s="223" t="s">
        <v>208</v>
      </c>
      <c r="B79" s="246"/>
      <c r="C79" s="246"/>
      <c r="D79" s="246"/>
      <c r="E79" s="246"/>
      <c r="F79" s="247"/>
      <c r="G79" s="24">
        <f>+(G76-G77)</f>
        <v>0</v>
      </c>
    </row>
    <row r="80" spans="1:7" x14ac:dyDescent="0.35">
      <c r="A80" s="38"/>
      <c r="B80" s="38"/>
      <c r="C80" s="49"/>
      <c r="D80" s="38"/>
      <c r="E80" s="38"/>
      <c r="F80" s="38"/>
      <c r="G80" s="38"/>
    </row>
    <row r="81" spans="1:7" x14ac:dyDescent="0.35">
      <c r="A81" s="248" t="s">
        <v>250</v>
      </c>
      <c r="B81" s="249"/>
      <c r="C81" s="249"/>
      <c r="D81" s="249"/>
      <c r="E81" s="249"/>
      <c r="F81" s="249"/>
      <c r="G81" s="250"/>
    </row>
    <row r="82" spans="1:7" x14ac:dyDescent="0.35">
      <c r="A82" s="251"/>
      <c r="B82" s="252"/>
      <c r="C82" s="252"/>
      <c r="D82" s="252"/>
      <c r="E82" s="252"/>
      <c r="F82" s="252"/>
      <c r="G82" s="253"/>
    </row>
    <row r="83" spans="1:7" x14ac:dyDescent="0.35">
      <c r="A83" s="251"/>
      <c r="B83" s="252"/>
      <c r="C83" s="252"/>
      <c r="D83" s="252"/>
      <c r="E83" s="252"/>
      <c r="F83" s="252"/>
      <c r="G83" s="253"/>
    </row>
    <row r="84" spans="1:7" x14ac:dyDescent="0.35">
      <c r="A84" s="251"/>
      <c r="B84" s="252"/>
      <c r="C84" s="252"/>
      <c r="D84" s="252"/>
      <c r="E84" s="252"/>
      <c r="F84" s="252"/>
      <c r="G84" s="253"/>
    </row>
    <row r="85" spans="1:7" x14ac:dyDescent="0.35">
      <c r="A85" s="251"/>
      <c r="B85" s="252"/>
      <c r="C85" s="252"/>
      <c r="D85" s="252"/>
      <c r="E85" s="252"/>
      <c r="F85" s="252"/>
      <c r="G85" s="253"/>
    </row>
    <row r="86" spans="1:7" x14ac:dyDescent="0.35">
      <c r="A86" s="251"/>
      <c r="B86" s="252"/>
      <c r="C86" s="252"/>
      <c r="D86" s="252"/>
      <c r="E86" s="252"/>
      <c r="F86" s="252"/>
      <c r="G86" s="253"/>
    </row>
    <row r="87" spans="1:7" x14ac:dyDescent="0.35">
      <c r="A87" s="251"/>
      <c r="B87" s="252"/>
      <c r="C87" s="252"/>
      <c r="D87" s="252"/>
      <c r="E87" s="252"/>
      <c r="F87" s="252"/>
      <c r="G87" s="253"/>
    </row>
    <row r="88" spans="1:7" x14ac:dyDescent="0.35">
      <c r="A88" s="251"/>
      <c r="B88" s="252"/>
      <c r="C88" s="252"/>
      <c r="D88" s="252"/>
      <c r="E88" s="252"/>
      <c r="F88" s="252"/>
      <c r="G88" s="253"/>
    </row>
    <row r="89" spans="1:7" x14ac:dyDescent="0.35">
      <c r="A89" s="251"/>
      <c r="B89" s="252"/>
      <c r="C89" s="252"/>
      <c r="D89" s="252"/>
      <c r="E89" s="252"/>
      <c r="F89" s="252"/>
      <c r="G89" s="253"/>
    </row>
    <row r="90" spans="1:7" x14ac:dyDescent="0.35">
      <c r="A90" s="254"/>
      <c r="B90" s="255"/>
      <c r="C90" s="255"/>
      <c r="D90" s="255"/>
      <c r="E90" s="255"/>
      <c r="F90" s="255"/>
      <c r="G90" s="256"/>
    </row>
  </sheetData>
  <sheetProtection algorithmName="SHA-512" hashValue="MU10XQNJg/JzI0PYYSkDs4FB5qIWQZ0V22xUq1CB8+LC9jz4IO4HcDXppCETcvBP9EdC6H5A4r1GDs+ZDcrlbQ==" saltValue="qI5xuoQrYDLog09OrvmWqA==" spinCount="100000" sheet="1" objects="1" scenarios="1"/>
  <sortState ref="A26:E61">
    <sortCondition ref="E26:E61"/>
  </sortState>
  <mergeCells count="45">
    <mergeCell ref="A6:G6"/>
    <mergeCell ref="A5:G5"/>
    <mergeCell ref="A8:B8"/>
    <mergeCell ref="C8:F8"/>
    <mergeCell ref="A18:D18"/>
    <mergeCell ref="A14:D14"/>
    <mergeCell ref="E14:F14"/>
    <mergeCell ref="A29:F29"/>
    <mergeCell ref="A1:G1"/>
    <mergeCell ref="A2:G2"/>
    <mergeCell ref="A3:G3"/>
    <mergeCell ref="A4:G4"/>
    <mergeCell ref="A7:F7"/>
    <mergeCell ref="A9:B9"/>
    <mergeCell ref="C9:F9"/>
    <mergeCell ref="A10:B10"/>
    <mergeCell ref="C10:F10"/>
    <mergeCell ref="A11:B11"/>
    <mergeCell ref="C11:F11"/>
    <mergeCell ref="A12:D12"/>
    <mergeCell ref="E12:F12"/>
    <mergeCell ref="A13:D13"/>
    <mergeCell ref="E13:F13"/>
    <mergeCell ref="A22:G22"/>
    <mergeCell ref="A15:D15"/>
    <mergeCell ref="E15:F15"/>
    <mergeCell ref="A16:D16"/>
    <mergeCell ref="E16:F16"/>
    <mergeCell ref="A17:D17"/>
    <mergeCell ref="E17:F17"/>
    <mergeCell ref="E18:F18"/>
    <mergeCell ref="A19:B19"/>
    <mergeCell ref="C19:D19"/>
    <mergeCell ref="A20:B20"/>
    <mergeCell ref="C20:D20"/>
    <mergeCell ref="A78:D78"/>
    <mergeCell ref="E78:F78"/>
    <mergeCell ref="A79:F79"/>
    <mergeCell ref="A81:G90"/>
    <mergeCell ref="A31:G31"/>
    <mergeCell ref="A32:G33"/>
    <mergeCell ref="A61:F61"/>
    <mergeCell ref="A62:G63"/>
    <mergeCell ref="A73:F73"/>
    <mergeCell ref="A76:F76"/>
  </mergeCells>
  <pageMargins left="0.7" right="0.7" top="0.75" bottom="0.75" header="0.3" footer="0.3"/>
  <pageSetup scale="68" fitToHeight="0" orientation="portrait" horizontalDpi="4294967293" r:id="rId1"/>
  <headerFooter>
    <oddFooter>&amp;CCurriculum for Agricultural Science Education © 2017 NRE – Ward's – 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GridLines="0" view="pageLayout" zoomScale="75" zoomScaleNormal="73" zoomScalePageLayoutView="75" workbookViewId="0">
      <selection activeCell="A2" sqref="A2:E3"/>
    </sheetView>
  </sheetViews>
  <sheetFormatPr defaultColWidth="9.1796875" defaultRowHeight="14.5" x14ac:dyDescent="0.35"/>
  <cols>
    <col min="1" max="1" width="15.81640625" style="3" customWidth="1"/>
    <col min="2" max="3" width="9.1796875" style="3"/>
    <col min="4" max="4" width="55.1796875" style="3" customWidth="1"/>
    <col min="5" max="5" width="109.1796875" style="3" customWidth="1"/>
    <col min="6" max="16384" width="9.1796875" style="3"/>
  </cols>
  <sheetData>
    <row r="1" spans="1:5" s="127" customFormat="1" ht="100.5" customHeight="1" x14ac:dyDescent="0.35">
      <c r="A1" s="277"/>
      <c r="B1" s="277"/>
      <c r="C1" s="277"/>
      <c r="D1" s="277"/>
      <c r="E1" s="277"/>
    </row>
    <row r="2" spans="1:5" ht="14.5" customHeight="1" x14ac:dyDescent="0.35">
      <c r="A2" s="275" t="s">
        <v>215</v>
      </c>
      <c r="B2" s="275"/>
      <c r="C2" s="275"/>
      <c r="D2" s="275"/>
      <c r="E2" s="275"/>
    </row>
    <row r="3" spans="1:5" ht="14.5" customHeight="1" x14ac:dyDescent="0.35">
      <c r="A3" s="276"/>
      <c r="B3" s="276"/>
      <c r="C3" s="276"/>
      <c r="D3" s="276"/>
      <c r="E3" s="276"/>
    </row>
    <row r="4" spans="1:5" ht="26" x14ac:dyDescent="0.35">
      <c r="A4" s="26" t="s">
        <v>164</v>
      </c>
      <c r="B4" s="26" t="s">
        <v>165</v>
      </c>
      <c r="C4" s="26" t="s">
        <v>0</v>
      </c>
      <c r="D4" s="26" t="s">
        <v>166</v>
      </c>
      <c r="E4" s="27" t="s">
        <v>216</v>
      </c>
    </row>
    <row r="5" spans="1:5" ht="16" customHeight="1" x14ac:dyDescent="0.35">
      <c r="A5" s="4">
        <v>10</v>
      </c>
      <c r="B5" s="148"/>
      <c r="C5" s="4" t="s">
        <v>1</v>
      </c>
      <c r="D5" s="18" t="s">
        <v>2</v>
      </c>
      <c r="E5" s="141" t="s">
        <v>3</v>
      </c>
    </row>
    <row r="6" spans="1:5" ht="15.75" customHeight="1" x14ac:dyDescent="0.35">
      <c r="A6" s="16">
        <v>1</v>
      </c>
      <c r="B6" s="148"/>
      <c r="C6" s="16" t="s">
        <v>1</v>
      </c>
      <c r="D6" s="17" t="s">
        <v>6</v>
      </c>
      <c r="E6" s="145" t="s">
        <v>357</v>
      </c>
    </row>
    <row r="7" spans="1:5" ht="19.5" customHeight="1" x14ac:dyDescent="0.35">
      <c r="A7" s="4">
        <v>1</v>
      </c>
      <c r="B7" s="148"/>
      <c r="C7" s="4" t="s">
        <v>1</v>
      </c>
      <c r="D7" s="5" t="s">
        <v>8</v>
      </c>
      <c r="E7" s="146" t="s">
        <v>7</v>
      </c>
    </row>
    <row r="8" spans="1:5" ht="51.65" customHeight="1" x14ac:dyDescent="0.35">
      <c r="A8" s="4">
        <v>7</v>
      </c>
      <c r="B8" s="148"/>
      <c r="C8" s="4" t="s">
        <v>1</v>
      </c>
      <c r="D8" s="5" t="s">
        <v>9</v>
      </c>
      <c r="E8" s="146" t="s">
        <v>10</v>
      </c>
    </row>
    <row r="9" spans="1:5" ht="22" customHeight="1" x14ac:dyDescent="0.35">
      <c r="A9" s="4">
        <v>7</v>
      </c>
      <c r="B9" s="148"/>
      <c r="C9" s="4" t="s">
        <v>1</v>
      </c>
      <c r="D9" s="5" t="s">
        <v>11</v>
      </c>
      <c r="E9" s="146" t="s">
        <v>12</v>
      </c>
    </row>
    <row r="10" spans="1:5" ht="60.75" customHeight="1" x14ac:dyDescent="0.35">
      <c r="A10" s="4">
        <v>10</v>
      </c>
      <c r="B10" s="148"/>
      <c r="C10" s="4" t="s">
        <v>18</v>
      </c>
      <c r="D10" s="125" t="s">
        <v>13</v>
      </c>
      <c r="E10" s="146" t="s">
        <v>14</v>
      </c>
    </row>
    <row r="11" spans="1:5" ht="34" customHeight="1" x14ac:dyDescent="0.35">
      <c r="A11" s="4">
        <v>5</v>
      </c>
      <c r="B11" s="148"/>
      <c r="C11" s="4" t="s">
        <v>1</v>
      </c>
      <c r="D11" s="125" t="s">
        <v>355</v>
      </c>
      <c r="E11" s="146" t="s">
        <v>263</v>
      </c>
    </row>
    <row r="12" spans="1:5" ht="22.5" customHeight="1" x14ac:dyDescent="0.35">
      <c r="A12" s="4">
        <v>5</v>
      </c>
      <c r="B12" s="148"/>
      <c r="C12" s="4" t="s">
        <v>1</v>
      </c>
      <c r="D12" s="125" t="s">
        <v>356</v>
      </c>
      <c r="E12" s="146" t="s">
        <v>263</v>
      </c>
    </row>
    <row r="13" spans="1:5" ht="21.65" customHeight="1" x14ac:dyDescent="0.35">
      <c r="A13" s="4">
        <v>1</v>
      </c>
      <c r="B13" s="148"/>
      <c r="C13" s="4" t="s">
        <v>1</v>
      </c>
      <c r="D13" s="125" t="s">
        <v>15</v>
      </c>
      <c r="E13" s="146" t="s">
        <v>263</v>
      </c>
    </row>
    <row r="14" spans="1:5" ht="32.15" customHeight="1" x14ac:dyDescent="0.35">
      <c r="A14" s="4" t="s">
        <v>301</v>
      </c>
      <c r="B14" s="148"/>
      <c r="C14" s="4" t="s">
        <v>1</v>
      </c>
      <c r="D14" s="125" t="s">
        <v>358</v>
      </c>
      <c r="E14" s="146" t="s">
        <v>263</v>
      </c>
    </row>
    <row r="15" spans="1:5" ht="20.5" customHeight="1" x14ac:dyDescent="0.35">
      <c r="A15" s="4">
        <v>1</v>
      </c>
      <c r="B15" s="148"/>
      <c r="C15" s="4" t="s">
        <v>16</v>
      </c>
      <c r="D15" s="125" t="s">
        <v>17</v>
      </c>
      <c r="E15" s="146" t="s">
        <v>262</v>
      </c>
    </row>
    <row r="16" spans="1:5" ht="22" customHeight="1" x14ac:dyDescent="0.35">
      <c r="A16" s="4">
        <v>1</v>
      </c>
      <c r="B16" s="148"/>
      <c r="C16" s="4" t="s">
        <v>18</v>
      </c>
      <c r="D16" s="5" t="s">
        <v>19</v>
      </c>
      <c r="E16" s="146" t="s">
        <v>262</v>
      </c>
    </row>
    <row r="17" spans="1:5" ht="21" customHeight="1" x14ac:dyDescent="0.35">
      <c r="A17" s="4">
        <v>10</v>
      </c>
      <c r="B17" s="148"/>
      <c r="C17" s="4" t="s">
        <v>1</v>
      </c>
      <c r="D17" s="5" t="s">
        <v>20</v>
      </c>
      <c r="E17" s="146" t="s">
        <v>262</v>
      </c>
    </row>
    <row r="18" spans="1:5" ht="21.65" customHeight="1" x14ac:dyDescent="0.35">
      <c r="A18" s="109">
        <v>1</v>
      </c>
      <c r="B18" s="148"/>
      <c r="C18" s="109" t="s">
        <v>16</v>
      </c>
      <c r="D18" s="110" t="s">
        <v>302</v>
      </c>
      <c r="E18" s="146" t="s">
        <v>7</v>
      </c>
    </row>
    <row r="19" spans="1:5" ht="19" customHeight="1" x14ac:dyDescent="0.35">
      <c r="A19" s="109">
        <v>1</v>
      </c>
      <c r="B19" s="148"/>
      <c r="C19" s="109" t="s">
        <v>255</v>
      </c>
      <c r="D19" s="110" t="s">
        <v>303</v>
      </c>
      <c r="E19" s="146" t="s">
        <v>304</v>
      </c>
    </row>
    <row r="20" spans="1:5" ht="19" customHeight="1" x14ac:dyDescent="0.35">
      <c r="A20" s="109">
        <v>1</v>
      </c>
      <c r="B20" s="148"/>
      <c r="C20" s="109" t="s">
        <v>18</v>
      </c>
      <c r="D20" s="110" t="s">
        <v>305</v>
      </c>
      <c r="E20" s="146" t="s">
        <v>304</v>
      </c>
    </row>
    <row r="21" spans="1:5" ht="19" customHeight="1" x14ac:dyDescent="0.35">
      <c r="A21" s="109">
        <v>1</v>
      </c>
      <c r="B21" s="148"/>
      <c r="C21" s="109">
        <v>10</v>
      </c>
      <c r="D21" s="110" t="s">
        <v>306</v>
      </c>
      <c r="E21" s="146" t="s">
        <v>304</v>
      </c>
    </row>
    <row r="22" spans="1:5" ht="21.65" customHeight="1" x14ac:dyDescent="0.35">
      <c r="A22" s="109">
        <v>1</v>
      </c>
      <c r="B22" s="148"/>
      <c r="C22" s="109" t="s">
        <v>16</v>
      </c>
      <c r="D22" s="110" t="s">
        <v>307</v>
      </c>
      <c r="E22" s="147" t="s">
        <v>308</v>
      </c>
    </row>
  </sheetData>
  <sheetProtection algorithmName="SHA-512" hashValue="Ped8ExyqbkgyDGVbQqWVW9bDIHNyEat0Q8jmOb+opK7rhKuMPDzjrWyUIEx+Ek8036h3gmLVqCjymFII5dwTdQ==" saltValue="8oMyUjspog6nFRLf0HJcyQ==" spinCount="100000" sheet="1" objects="1" scenarios="1"/>
  <mergeCells count="2">
    <mergeCell ref="A2:E3"/>
    <mergeCell ref="A1:E1"/>
  </mergeCells>
  <hyperlinks>
    <hyperlink ref="E7" r:id="rId1" display="http://www.hach.com/"/>
    <hyperlink ref="E8" r:id="rId2"/>
    <hyperlink ref="E9" r:id="rId3"/>
    <hyperlink ref="E10" r:id="rId4"/>
    <hyperlink ref="E15" r:id="rId5" display="http://www.lamotte.com/"/>
    <hyperlink ref="E18" r:id="rId6" display="http://www.hach.com/"/>
  </hyperlinks>
  <pageMargins left="0.7" right="0.7" top="0.75" bottom="0.75" header="0.3" footer="0.3"/>
  <pageSetup scale="61" fitToHeight="0" orientation="landscape" horizontalDpi="4294967293" r:id="rId7"/>
  <headerFooter>
    <oddFooter>&amp;CCurriculum for Agricultural Science Education © 2017 NRE – Miscellaneous – Page &amp;P</oddFooter>
  </headerFooter>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view="pageLayout" zoomScaleNormal="100" workbookViewId="0">
      <selection activeCell="A2" sqref="A2:D2"/>
    </sheetView>
  </sheetViews>
  <sheetFormatPr defaultRowHeight="14.5" x14ac:dyDescent="0.35"/>
  <cols>
    <col min="1" max="1" width="15" customWidth="1"/>
    <col min="3" max="3" width="10.1796875" customWidth="1"/>
    <col min="4" max="4" width="55.1796875" customWidth="1"/>
  </cols>
  <sheetData>
    <row r="1" spans="1:4" s="126" customFormat="1" ht="66" customHeight="1" x14ac:dyDescent="0.35">
      <c r="A1" s="266"/>
      <c r="B1" s="266"/>
      <c r="C1" s="266"/>
      <c r="D1" s="266"/>
    </row>
    <row r="2" spans="1:4" ht="29.5" x14ac:dyDescent="0.55000000000000004">
      <c r="A2" s="257" t="s">
        <v>217</v>
      </c>
      <c r="B2" s="257"/>
      <c r="C2" s="257"/>
      <c r="D2" s="257"/>
    </row>
    <row r="3" spans="1:4" s="19" customFormat="1" x14ac:dyDescent="0.35">
      <c r="A3" s="278" t="s">
        <v>218</v>
      </c>
      <c r="B3" s="278"/>
      <c r="C3" s="278"/>
      <c r="D3" s="278"/>
    </row>
    <row r="4" spans="1:4" s="19" customFormat="1" x14ac:dyDescent="0.35">
      <c r="A4" s="263"/>
      <c r="B4" s="263"/>
      <c r="C4" s="263"/>
      <c r="D4" s="263"/>
    </row>
    <row r="5" spans="1:4" s="19" customFormat="1" ht="26" x14ac:dyDescent="0.35">
      <c r="A5" s="21" t="s">
        <v>164</v>
      </c>
      <c r="B5" s="21" t="s">
        <v>165</v>
      </c>
      <c r="C5" s="21" t="s">
        <v>0</v>
      </c>
      <c r="D5" s="21" t="s">
        <v>166</v>
      </c>
    </row>
    <row r="6" spans="1:4" ht="15.5" x14ac:dyDescent="0.35">
      <c r="A6" s="4">
        <v>20</v>
      </c>
      <c r="B6" s="70"/>
      <c r="C6" s="4" t="s">
        <v>1</v>
      </c>
      <c r="D6" s="5" t="s">
        <v>106</v>
      </c>
    </row>
    <row r="7" spans="1:4" s="19" customFormat="1" ht="15.5" x14ac:dyDescent="0.35">
      <c r="A7" s="4">
        <v>10</v>
      </c>
      <c r="B7" s="70"/>
      <c r="C7" s="4" t="s">
        <v>1</v>
      </c>
      <c r="D7" s="5" t="s">
        <v>37</v>
      </c>
    </row>
    <row r="8" spans="1:4" s="19" customFormat="1" ht="15.5" x14ac:dyDescent="0.35">
      <c r="A8" s="4">
        <v>2</v>
      </c>
      <c r="B8" s="70"/>
      <c r="C8" s="4" t="s">
        <v>1</v>
      </c>
      <c r="D8" s="5" t="s">
        <v>100</v>
      </c>
    </row>
    <row r="9" spans="1:4" s="19" customFormat="1" ht="15.5" x14ac:dyDescent="0.35">
      <c r="A9" s="4">
        <v>20</v>
      </c>
      <c r="B9" s="70"/>
      <c r="C9" s="4" t="s">
        <v>1</v>
      </c>
      <c r="D9" s="5" t="s">
        <v>28</v>
      </c>
    </row>
    <row r="10" spans="1:4" s="19" customFormat="1" ht="15.5" x14ac:dyDescent="0.35">
      <c r="A10" s="4">
        <v>10</v>
      </c>
      <c r="B10" s="70"/>
      <c r="C10" s="4" t="s">
        <v>1</v>
      </c>
      <c r="D10" s="5" t="s">
        <v>29</v>
      </c>
    </row>
    <row r="11" spans="1:4" s="19" customFormat="1" ht="15.5" x14ac:dyDescent="0.35">
      <c r="A11" s="4">
        <v>20</v>
      </c>
      <c r="B11" s="70"/>
      <c r="C11" s="4" t="s">
        <v>102</v>
      </c>
      <c r="D11" s="5" t="s">
        <v>54</v>
      </c>
    </row>
    <row r="12" spans="1:4" s="19" customFormat="1" ht="15.5" x14ac:dyDescent="0.35">
      <c r="A12" s="4">
        <v>10</v>
      </c>
      <c r="B12" s="70"/>
      <c r="C12" s="4" t="s">
        <v>1</v>
      </c>
      <c r="D12" s="5" t="s">
        <v>309</v>
      </c>
    </row>
    <row r="13" spans="1:4" s="19" customFormat="1" x14ac:dyDescent="0.35"/>
    <row r="14" spans="1:4" s="19" customFormat="1" x14ac:dyDescent="0.35">
      <c r="A14" s="258" t="s">
        <v>219</v>
      </c>
      <c r="B14" s="258"/>
      <c r="C14" s="258"/>
      <c r="D14" s="258"/>
    </row>
    <row r="15" spans="1:4" s="19" customFormat="1" x14ac:dyDescent="0.35">
      <c r="A15" s="259"/>
      <c r="B15" s="259"/>
      <c r="C15" s="259"/>
      <c r="D15" s="259"/>
    </row>
    <row r="16" spans="1:4" s="19" customFormat="1" ht="26" x14ac:dyDescent="0.35">
      <c r="A16" s="21" t="s">
        <v>164</v>
      </c>
      <c r="B16" s="21" t="s">
        <v>165</v>
      </c>
      <c r="C16" s="21" t="s">
        <v>0</v>
      </c>
      <c r="D16" s="129" t="s">
        <v>166</v>
      </c>
    </row>
    <row r="17" spans="1:4" ht="15" customHeight="1" x14ac:dyDescent="0.35">
      <c r="A17" s="4">
        <v>3</v>
      </c>
      <c r="B17" s="70"/>
      <c r="C17" s="4" t="s">
        <v>18</v>
      </c>
      <c r="D17" s="5" t="s">
        <v>101</v>
      </c>
    </row>
    <row r="18" spans="1:4" ht="15.5" x14ac:dyDescent="0.35">
      <c r="A18" s="4"/>
      <c r="B18" s="70"/>
      <c r="C18" s="4"/>
      <c r="D18" s="5" t="s">
        <v>78</v>
      </c>
    </row>
    <row r="19" spans="1:4" ht="15.5" x14ac:dyDescent="0.35">
      <c r="A19" s="15" t="s">
        <v>171</v>
      </c>
      <c r="B19" s="70"/>
      <c r="C19" s="4" t="s">
        <v>24</v>
      </c>
      <c r="D19" s="5" t="s">
        <v>109</v>
      </c>
    </row>
    <row r="20" spans="1:4" s="19" customFormat="1" ht="15.5" x14ac:dyDescent="0.35">
      <c r="A20" s="15" t="s">
        <v>171</v>
      </c>
      <c r="B20" s="70"/>
      <c r="C20" s="4" t="s">
        <v>24</v>
      </c>
      <c r="D20" s="5" t="s">
        <v>310</v>
      </c>
    </row>
    <row r="21" spans="1:4" s="19" customFormat="1" ht="15.5" x14ac:dyDescent="0.35">
      <c r="A21" s="15" t="s">
        <v>171</v>
      </c>
      <c r="B21" s="70"/>
      <c r="C21" s="4" t="s">
        <v>311</v>
      </c>
      <c r="D21" s="5" t="s">
        <v>312</v>
      </c>
    </row>
    <row r="22" spans="1:4" s="19" customFormat="1" ht="15.5" x14ac:dyDescent="0.35">
      <c r="A22" s="112">
        <v>1</v>
      </c>
      <c r="B22" s="70"/>
      <c r="C22" s="4" t="s">
        <v>131</v>
      </c>
      <c r="D22" s="5" t="s">
        <v>313</v>
      </c>
    </row>
    <row r="23" spans="1:4" s="19" customFormat="1" ht="15.5" x14ac:dyDescent="0.35">
      <c r="A23" s="112">
        <v>20</v>
      </c>
      <c r="B23" s="70"/>
      <c r="C23" s="4" t="s">
        <v>24</v>
      </c>
      <c r="D23" s="5" t="s">
        <v>314</v>
      </c>
    </row>
    <row r="24" spans="1:4" s="19" customFormat="1" ht="15.5" x14ac:dyDescent="0.35">
      <c r="A24" s="112">
        <v>1</v>
      </c>
      <c r="B24" s="70"/>
      <c r="C24" s="4" t="s">
        <v>16</v>
      </c>
      <c r="D24" s="5" t="s">
        <v>315</v>
      </c>
    </row>
    <row r="25" spans="1:4" ht="15.5" x14ac:dyDescent="0.35">
      <c r="A25" s="15" t="s">
        <v>171</v>
      </c>
      <c r="B25" s="70"/>
      <c r="C25" s="4" t="s">
        <v>24</v>
      </c>
      <c r="D25" s="5" t="s">
        <v>110</v>
      </c>
    </row>
    <row r="26" spans="1:4" x14ac:dyDescent="0.35">
      <c r="A26" s="1">
        <v>1</v>
      </c>
      <c r="B26" s="70"/>
      <c r="C26" s="1" t="s">
        <v>131</v>
      </c>
      <c r="D26" s="2" t="s">
        <v>161</v>
      </c>
    </row>
    <row r="27" spans="1:4" ht="15.5" x14ac:dyDescent="0.35">
      <c r="A27" s="4">
        <v>10</v>
      </c>
      <c r="B27" s="70"/>
      <c r="C27" s="4" t="s">
        <v>42</v>
      </c>
      <c r="D27" s="5" t="s">
        <v>26</v>
      </c>
    </row>
    <row r="28" spans="1:4" ht="15.5" x14ac:dyDescent="0.35">
      <c r="A28" s="4">
        <v>10</v>
      </c>
      <c r="B28" s="70"/>
      <c r="C28" s="4" t="s">
        <v>1</v>
      </c>
      <c r="D28" s="5" t="s">
        <v>77</v>
      </c>
    </row>
    <row r="29" spans="1:4" ht="15.5" x14ac:dyDescent="0.35">
      <c r="A29" s="15" t="s">
        <v>171</v>
      </c>
      <c r="B29" s="70"/>
      <c r="C29" s="4" t="s">
        <v>24</v>
      </c>
      <c r="D29" s="5" t="s">
        <v>108</v>
      </c>
    </row>
    <row r="30" spans="1:4" ht="15.5" x14ac:dyDescent="0.35">
      <c r="A30" s="4">
        <v>200</v>
      </c>
      <c r="B30" s="70"/>
      <c r="C30" s="4" t="s">
        <v>24</v>
      </c>
      <c r="D30" s="5" t="s">
        <v>25</v>
      </c>
    </row>
    <row r="31" spans="1:4" s="19" customFormat="1" ht="15.5" x14ac:dyDescent="0.35">
      <c r="A31" s="4">
        <v>5</v>
      </c>
      <c r="B31" s="70"/>
      <c r="C31" s="4" t="s">
        <v>66</v>
      </c>
      <c r="D31" s="5" t="s">
        <v>71</v>
      </c>
    </row>
    <row r="32" spans="1:4" ht="15.5" x14ac:dyDescent="0.35">
      <c r="A32" s="4">
        <v>10</v>
      </c>
      <c r="B32" s="70"/>
      <c r="C32" s="4" t="s">
        <v>1</v>
      </c>
      <c r="D32" s="5" t="s">
        <v>83</v>
      </c>
    </row>
    <row r="33" spans="1:4" ht="15.5" x14ac:dyDescent="0.35">
      <c r="A33" s="4">
        <v>15</v>
      </c>
      <c r="B33" s="70"/>
      <c r="C33" s="4" t="s">
        <v>24</v>
      </c>
      <c r="D33" s="5" t="s">
        <v>76</v>
      </c>
    </row>
    <row r="34" spans="1:4" ht="15.5" x14ac:dyDescent="0.35">
      <c r="A34" s="4">
        <v>200</v>
      </c>
      <c r="B34" s="70"/>
      <c r="C34" s="4" t="s">
        <v>24</v>
      </c>
      <c r="D34" s="5" t="s">
        <v>107</v>
      </c>
    </row>
    <row r="35" spans="1:4" ht="15.5" x14ac:dyDescent="0.35">
      <c r="A35" s="4">
        <v>20</v>
      </c>
      <c r="B35" s="70"/>
      <c r="C35" s="4" t="s">
        <v>1</v>
      </c>
      <c r="D35" s="5" t="s">
        <v>52</v>
      </c>
    </row>
    <row r="36" spans="1:4" ht="15.5" x14ac:dyDescent="0.35">
      <c r="A36" s="4">
        <v>5</v>
      </c>
      <c r="B36" s="70"/>
      <c r="C36" s="4" t="s">
        <v>66</v>
      </c>
      <c r="D36" s="5" t="s">
        <v>220</v>
      </c>
    </row>
    <row r="37" spans="1:4" ht="15.5" x14ac:dyDescent="0.35">
      <c r="A37" s="4">
        <v>60</v>
      </c>
      <c r="B37" s="70"/>
      <c r="C37" s="4" t="s">
        <v>24</v>
      </c>
      <c r="D37" s="5" t="s">
        <v>38</v>
      </c>
    </row>
  </sheetData>
  <sheetProtection algorithmName="SHA-512" hashValue="aw6FpYZU32gD1crznT+0UAu47vhXtuL1yPWUQWSv5xTDrmJRwPY6ZJ9Qs+YOw8JnfgJApOSKDkARqb+gKmXhng==" saltValue="i0rbFyq+vA6tRMZK0M5hSA==" spinCount="100000" sheet="1" objects="1" scenarios="1"/>
  <sortState ref="A15:D29">
    <sortCondition ref="D15:D29"/>
  </sortState>
  <mergeCells count="4">
    <mergeCell ref="A2:D2"/>
    <mergeCell ref="A3:D4"/>
    <mergeCell ref="A14:D15"/>
    <mergeCell ref="A1:D1"/>
  </mergeCells>
  <pageMargins left="0.7" right="0.7" top="0.75" bottom="0.75" header="0.3" footer="0.3"/>
  <pageSetup fitToWidth="0" fitToHeight="0" orientation="portrait" r:id="rId1"/>
  <headerFooter>
    <oddFooter>&amp;CCurriculum for Agricultural Science Education © 2017 NRE – Classroom Supplies – 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
  <sheetViews>
    <sheetView showGridLines="0" view="pageLayout" zoomScaleNormal="100" workbookViewId="0">
      <selection activeCell="A2" sqref="A2:E2"/>
    </sheetView>
  </sheetViews>
  <sheetFormatPr defaultColWidth="14.54296875" defaultRowHeight="14.5" x14ac:dyDescent="0.35"/>
  <cols>
    <col min="1" max="1" width="14.54296875" customWidth="1"/>
    <col min="2" max="2" width="9.54296875" customWidth="1"/>
    <col min="3" max="3" width="11.81640625" customWidth="1"/>
    <col min="4" max="4" width="62.1796875" customWidth="1"/>
    <col min="5" max="5" width="2.453125" hidden="1" customWidth="1"/>
    <col min="6" max="8" width="9.1796875" style="6" customWidth="1"/>
    <col min="9" max="9" width="9.1796875" style="3" customWidth="1"/>
    <col min="10" max="10" width="13.1796875" style="3" customWidth="1"/>
    <col min="11" max="11" width="82.81640625" style="3" customWidth="1"/>
    <col min="12" max="252" width="9.1796875" customWidth="1"/>
    <col min="253" max="253" width="8.1796875" customWidth="1"/>
    <col min="254" max="255" width="8.81640625" customWidth="1"/>
    <col min="257" max="257" width="14.54296875" customWidth="1"/>
    <col min="258" max="258" width="9.54296875" customWidth="1"/>
    <col min="259" max="259" width="11.81640625" customWidth="1"/>
    <col min="260" max="260" width="59" customWidth="1"/>
    <col min="261" max="261" width="0" hidden="1" customWidth="1"/>
    <col min="262" max="508" width="9.1796875" customWidth="1"/>
    <col min="509" max="509" width="8.1796875" customWidth="1"/>
    <col min="510" max="511" width="8.81640625" customWidth="1"/>
    <col min="513" max="513" width="14.54296875" customWidth="1"/>
    <col min="514" max="514" width="9.54296875" customWidth="1"/>
    <col min="515" max="515" width="11.81640625" customWidth="1"/>
    <col min="516" max="516" width="59" customWidth="1"/>
    <col min="517" max="517" width="0" hidden="1" customWidth="1"/>
    <col min="518" max="764" width="9.1796875" customWidth="1"/>
    <col min="765" max="765" width="8.1796875" customWidth="1"/>
    <col min="766" max="767" width="8.81640625" customWidth="1"/>
    <col min="769" max="769" width="14.54296875" customWidth="1"/>
    <col min="770" max="770" width="9.54296875" customWidth="1"/>
    <col min="771" max="771" width="11.81640625" customWidth="1"/>
    <col min="772" max="772" width="59" customWidth="1"/>
    <col min="773" max="773" width="0" hidden="1" customWidth="1"/>
    <col min="774" max="1020" width="9.1796875" customWidth="1"/>
    <col min="1021" max="1021" width="8.1796875" customWidth="1"/>
    <col min="1022" max="1023" width="8.81640625" customWidth="1"/>
    <col min="1025" max="1025" width="14.54296875" customWidth="1"/>
    <col min="1026" max="1026" width="9.54296875" customWidth="1"/>
    <col min="1027" max="1027" width="11.81640625" customWidth="1"/>
    <col min="1028" max="1028" width="59" customWidth="1"/>
    <col min="1029" max="1029" width="0" hidden="1" customWidth="1"/>
    <col min="1030" max="1276" width="9.1796875" customWidth="1"/>
    <col min="1277" max="1277" width="8.1796875" customWidth="1"/>
    <col min="1278" max="1279" width="8.81640625" customWidth="1"/>
    <col min="1281" max="1281" width="14.54296875" customWidth="1"/>
    <col min="1282" max="1282" width="9.54296875" customWidth="1"/>
    <col min="1283" max="1283" width="11.81640625" customWidth="1"/>
    <col min="1284" max="1284" width="59" customWidth="1"/>
    <col min="1285" max="1285" width="0" hidden="1" customWidth="1"/>
    <col min="1286" max="1532" width="9.1796875" customWidth="1"/>
    <col min="1533" max="1533" width="8.1796875" customWidth="1"/>
    <col min="1534" max="1535" width="8.81640625" customWidth="1"/>
    <col min="1537" max="1537" width="14.54296875" customWidth="1"/>
    <col min="1538" max="1538" width="9.54296875" customWidth="1"/>
    <col min="1539" max="1539" width="11.81640625" customWidth="1"/>
    <col min="1540" max="1540" width="59" customWidth="1"/>
    <col min="1541" max="1541" width="0" hidden="1" customWidth="1"/>
    <col min="1542" max="1788" width="9.1796875" customWidth="1"/>
    <col min="1789" max="1789" width="8.1796875" customWidth="1"/>
    <col min="1790" max="1791" width="8.81640625" customWidth="1"/>
    <col min="1793" max="1793" width="14.54296875" customWidth="1"/>
    <col min="1794" max="1794" width="9.54296875" customWidth="1"/>
    <col min="1795" max="1795" width="11.81640625" customWidth="1"/>
    <col min="1796" max="1796" width="59" customWidth="1"/>
    <col min="1797" max="1797" width="0" hidden="1" customWidth="1"/>
    <col min="1798" max="2044" width="9.1796875" customWidth="1"/>
    <col min="2045" max="2045" width="8.1796875" customWidth="1"/>
    <col min="2046" max="2047" width="8.81640625" customWidth="1"/>
    <col min="2049" max="2049" width="14.54296875" customWidth="1"/>
    <col min="2050" max="2050" width="9.54296875" customWidth="1"/>
    <col min="2051" max="2051" width="11.81640625" customWidth="1"/>
    <col min="2052" max="2052" width="59" customWidth="1"/>
    <col min="2053" max="2053" width="0" hidden="1" customWidth="1"/>
    <col min="2054" max="2300" width="9.1796875" customWidth="1"/>
    <col min="2301" max="2301" width="8.1796875" customWidth="1"/>
    <col min="2302" max="2303" width="8.81640625" customWidth="1"/>
    <col min="2305" max="2305" width="14.54296875" customWidth="1"/>
    <col min="2306" max="2306" width="9.54296875" customWidth="1"/>
    <col min="2307" max="2307" width="11.81640625" customWidth="1"/>
    <col min="2308" max="2308" width="59" customWidth="1"/>
    <col min="2309" max="2309" width="0" hidden="1" customWidth="1"/>
    <col min="2310" max="2556" width="9.1796875" customWidth="1"/>
    <col min="2557" max="2557" width="8.1796875" customWidth="1"/>
    <col min="2558" max="2559" width="8.81640625" customWidth="1"/>
    <col min="2561" max="2561" width="14.54296875" customWidth="1"/>
    <col min="2562" max="2562" width="9.54296875" customWidth="1"/>
    <col min="2563" max="2563" width="11.81640625" customWidth="1"/>
    <col min="2564" max="2564" width="59" customWidth="1"/>
    <col min="2565" max="2565" width="0" hidden="1" customWidth="1"/>
    <col min="2566" max="2812" width="9.1796875" customWidth="1"/>
    <col min="2813" max="2813" width="8.1796875" customWidth="1"/>
    <col min="2814" max="2815" width="8.81640625" customWidth="1"/>
    <col min="2817" max="2817" width="14.54296875" customWidth="1"/>
    <col min="2818" max="2818" width="9.54296875" customWidth="1"/>
    <col min="2819" max="2819" width="11.81640625" customWidth="1"/>
    <col min="2820" max="2820" width="59" customWidth="1"/>
    <col min="2821" max="2821" width="0" hidden="1" customWidth="1"/>
    <col min="2822" max="3068" width="9.1796875" customWidth="1"/>
    <col min="3069" max="3069" width="8.1796875" customWidth="1"/>
    <col min="3070" max="3071" width="8.81640625" customWidth="1"/>
    <col min="3073" max="3073" width="14.54296875" customWidth="1"/>
    <col min="3074" max="3074" width="9.54296875" customWidth="1"/>
    <col min="3075" max="3075" width="11.81640625" customWidth="1"/>
    <col min="3076" max="3076" width="59" customWidth="1"/>
    <col min="3077" max="3077" width="0" hidden="1" customWidth="1"/>
    <col min="3078" max="3324" width="9.1796875" customWidth="1"/>
    <col min="3325" max="3325" width="8.1796875" customWidth="1"/>
    <col min="3326" max="3327" width="8.81640625" customWidth="1"/>
    <col min="3329" max="3329" width="14.54296875" customWidth="1"/>
    <col min="3330" max="3330" width="9.54296875" customWidth="1"/>
    <col min="3331" max="3331" width="11.81640625" customWidth="1"/>
    <col min="3332" max="3332" width="59" customWidth="1"/>
    <col min="3333" max="3333" width="0" hidden="1" customWidth="1"/>
    <col min="3334" max="3580" width="9.1796875" customWidth="1"/>
    <col min="3581" max="3581" width="8.1796875" customWidth="1"/>
    <col min="3582" max="3583" width="8.81640625" customWidth="1"/>
    <col min="3585" max="3585" width="14.54296875" customWidth="1"/>
    <col min="3586" max="3586" width="9.54296875" customWidth="1"/>
    <col min="3587" max="3587" width="11.81640625" customWidth="1"/>
    <col min="3588" max="3588" width="59" customWidth="1"/>
    <col min="3589" max="3589" width="0" hidden="1" customWidth="1"/>
    <col min="3590" max="3836" width="9.1796875" customWidth="1"/>
    <col min="3837" max="3837" width="8.1796875" customWidth="1"/>
    <col min="3838" max="3839" width="8.81640625" customWidth="1"/>
    <col min="3841" max="3841" width="14.54296875" customWidth="1"/>
    <col min="3842" max="3842" width="9.54296875" customWidth="1"/>
    <col min="3843" max="3843" width="11.81640625" customWidth="1"/>
    <col min="3844" max="3844" width="59" customWidth="1"/>
    <col min="3845" max="3845" width="0" hidden="1" customWidth="1"/>
    <col min="3846" max="4092" width="9.1796875" customWidth="1"/>
    <col min="4093" max="4093" width="8.1796875" customWidth="1"/>
    <col min="4094" max="4095" width="8.81640625" customWidth="1"/>
    <col min="4097" max="4097" width="14.54296875" customWidth="1"/>
    <col min="4098" max="4098" width="9.54296875" customWidth="1"/>
    <col min="4099" max="4099" width="11.81640625" customWidth="1"/>
    <col min="4100" max="4100" width="59" customWidth="1"/>
    <col min="4101" max="4101" width="0" hidden="1" customWidth="1"/>
    <col min="4102" max="4348" width="9.1796875" customWidth="1"/>
    <col min="4349" max="4349" width="8.1796875" customWidth="1"/>
    <col min="4350" max="4351" width="8.81640625" customWidth="1"/>
    <col min="4353" max="4353" width="14.54296875" customWidth="1"/>
    <col min="4354" max="4354" width="9.54296875" customWidth="1"/>
    <col min="4355" max="4355" width="11.81640625" customWidth="1"/>
    <col min="4356" max="4356" width="59" customWidth="1"/>
    <col min="4357" max="4357" width="0" hidden="1" customWidth="1"/>
    <col min="4358" max="4604" width="9.1796875" customWidth="1"/>
    <col min="4605" max="4605" width="8.1796875" customWidth="1"/>
    <col min="4606" max="4607" width="8.81640625" customWidth="1"/>
    <col min="4609" max="4609" width="14.54296875" customWidth="1"/>
    <col min="4610" max="4610" width="9.54296875" customWidth="1"/>
    <col min="4611" max="4611" width="11.81640625" customWidth="1"/>
    <col min="4612" max="4612" width="59" customWidth="1"/>
    <col min="4613" max="4613" width="0" hidden="1" customWidth="1"/>
    <col min="4614" max="4860" width="9.1796875" customWidth="1"/>
    <col min="4861" max="4861" width="8.1796875" customWidth="1"/>
    <col min="4862" max="4863" width="8.81640625" customWidth="1"/>
    <col min="4865" max="4865" width="14.54296875" customWidth="1"/>
    <col min="4866" max="4866" width="9.54296875" customWidth="1"/>
    <col min="4867" max="4867" width="11.81640625" customWidth="1"/>
    <col min="4868" max="4868" width="59" customWidth="1"/>
    <col min="4869" max="4869" width="0" hidden="1" customWidth="1"/>
    <col min="4870" max="5116" width="9.1796875" customWidth="1"/>
    <col min="5117" max="5117" width="8.1796875" customWidth="1"/>
    <col min="5118" max="5119" width="8.81640625" customWidth="1"/>
    <col min="5121" max="5121" width="14.54296875" customWidth="1"/>
    <col min="5122" max="5122" width="9.54296875" customWidth="1"/>
    <col min="5123" max="5123" width="11.81640625" customWidth="1"/>
    <col min="5124" max="5124" width="59" customWidth="1"/>
    <col min="5125" max="5125" width="0" hidden="1" customWidth="1"/>
    <col min="5126" max="5372" width="9.1796875" customWidth="1"/>
    <col min="5373" max="5373" width="8.1796875" customWidth="1"/>
    <col min="5374" max="5375" width="8.81640625" customWidth="1"/>
    <col min="5377" max="5377" width="14.54296875" customWidth="1"/>
    <col min="5378" max="5378" width="9.54296875" customWidth="1"/>
    <col min="5379" max="5379" width="11.81640625" customWidth="1"/>
    <col min="5380" max="5380" width="59" customWidth="1"/>
    <col min="5381" max="5381" width="0" hidden="1" customWidth="1"/>
    <col min="5382" max="5628" width="9.1796875" customWidth="1"/>
    <col min="5629" max="5629" width="8.1796875" customWidth="1"/>
    <col min="5630" max="5631" width="8.81640625" customWidth="1"/>
    <col min="5633" max="5633" width="14.54296875" customWidth="1"/>
    <col min="5634" max="5634" width="9.54296875" customWidth="1"/>
    <col min="5635" max="5635" width="11.81640625" customWidth="1"/>
    <col min="5636" max="5636" width="59" customWidth="1"/>
    <col min="5637" max="5637" width="0" hidden="1" customWidth="1"/>
    <col min="5638" max="5884" width="9.1796875" customWidth="1"/>
    <col min="5885" max="5885" width="8.1796875" customWidth="1"/>
    <col min="5886" max="5887" width="8.81640625" customWidth="1"/>
    <col min="5889" max="5889" width="14.54296875" customWidth="1"/>
    <col min="5890" max="5890" width="9.54296875" customWidth="1"/>
    <col min="5891" max="5891" width="11.81640625" customWidth="1"/>
    <col min="5892" max="5892" width="59" customWidth="1"/>
    <col min="5893" max="5893" width="0" hidden="1" customWidth="1"/>
    <col min="5894" max="6140" width="9.1796875" customWidth="1"/>
    <col min="6141" max="6141" width="8.1796875" customWidth="1"/>
    <col min="6142" max="6143" width="8.81640625" customWidth="1"/>
    <col min="6145" max="6145" width="14.54296875" customWidth="1"/>
    <col min="6146" max="6146" width="9.54296875" customWidth="1"/>
    <col min="6147" max="6147" width="11.81640625" customWidth="1"/>
    <col min="6148" max="6148" width="59" customWidth="1"/>
    <col min="6149" max="6149" width="0" hidden="1" customWidth="1"/>
    <col min="6150" max="6396" width="9.1796875" customWidth="1"/>
    <col min="6397" max="6397" width="8.1796875" customWidth="1"/>
    <col min="6398" max="6399" width="8.81640625" customWidth="1"/>
    <col min="6401" max="6401" width="14.54296875" customWidth="1"/>
    <col min="6402" max="6402" width="9.54296875" customWidth="1"/>
    <col min="6403" max="6403" width="11.81640625" customWidth="1"/>
    <col min="6404" max="6404" width="59" customWidth="1"/>
    <col min="6405" max="6405" width="0" hidden="1" customWidth="1"/>
    <col min="6406" max="6652" width="9.1796875" customWidth="1"/>
    <col min="6653" max="6653" width="8.1796875" customWidth="1"/>
    <col min="6654" max="6655" width="8.81640625" customWidth="1"/>
    <col min="6657" max="6657" width="14.54296875" customWidth="1"/>
    <col min="6658" max="6658" width="9.54296875" customWidth="1"/>
    <col min="6659" max="6659" width="11.81640625" customWidth="1"/>
    <col min="6660" max="6660" width="59" customWidth="1"/>
    <col min="6661" max="6661" width="0" hidden="1" customWidth="1"/>
    <col min="6662" max="6908" width="9.1796875" customWidth="1"/>
    <col min="6909" max="6909" width="8.1796875" customWidth="1"/>
    <col min="6910" max="6911" width="8.81640625" customWidth="1"/>
    <col min="6913" max="6913" width="14.54296875" customWidth="1"/>
    <col min="6914" max="6914" width="9.54296875" customWidth="1"/>
    <col min="6915" max="6915" width="11.81640625" customWidth="1"/>
    <col min="6916" max="6916" width="59" customWidth="1"/>
    <col min="6917" max="6917" width="0" hidden="1" customWidth="1"/>
    <col min="6918" max="7164" width="9.1796875" customWidth="1"/>
    <col min="7165" max="7165" width="8.1796875" customWidth="1"/>
    <col min="7166" max="7167" width="8.81640625" customWidth="1"/>
    <col min="7169" max="7169" width="14.54296875" customWidth="1"/>
    <col min="7170" max="7170" width="9.54296875" customWidth="1"/>
    <col min="7171" max="7171" width="11.81640625" customWidth="1"/>
    <col min="7172" max="7172" width="59" customWidth="1"/>
    <col min="7173" max="7173" width="0" hidden="1" customWidth="1"/>
    <col min="7174" max="7420" width="9.1796875" customWidth="1"/>
    <col min="7421" max="7421" width="8.1796875" customWidth="1"/>
    <col min="7422" max="7423" width="8.81640625" customWidth="1"/>
    <col min="7425" max="7425" width="14.54296875" customWidth="1"/>
    <col min="7426" max="7426" width="9.54296875" customWidth="1"/>
    <col min="7427" max="7427" width="11.81640625" customWidth="1"/>
    <col min="7428" max="7428" width="59" customWidth="1"/>
    <col min="7429" max="7429" width="0" hidden="1" customWidth="1"/>
    <col min="7430" max="7676" width="9.1796875" customWidth="1"/>
    <col min="7677" max="7677" width="8.1796875" customWidth="1"/>
    <col min="7678" max="7679" width="8.81640625" customWidth="1"/>
    <col min="7681" max="7681" width="14.54296875" customWidth="1"/>
    <col min="7682" max="7682" width="9.54296875" customWidth="1"/>
    <col min="7683" max="7683" width="11.81640625" customWidth="1"/>
    <col min="7684" max="7684" width="59" customWidth="1"/>
    <col min="7685" max="7685" width="0" hidden="1" customWidth="1"/>
    <col min="7686" max="7932" width="9.1796875" customWidth="1"/>
    <col min="7933" max="7933" width="8.1796875" customWidth="1"/>
    <col min="7934" max="7935" width="8.81640625" customWidth="1"/>
    <col min="7937" max="7937" width="14.54296875" customWidth="1"/>
    <col min="7938" max="7938" width="9.54296875" customWidth="1"/>
    <col min="7939" max="7939" width="11.81640625" customWidth="1"/>
    <col min="7940" max="7940" width="59" customWidth="1"/>
    <col min="7941" max="7941" width="0" hidden="1" customWidth="1"/>
    <col min="7942" max="8188" width="9.1796875" customWidth="1"/>
    <col min="8189" max="8189" width="8.1796875" customWidth="1"/>
    <col min="8190" max="8191" width="8.81640625" customWidth="1"/>
    <col min="8193" max="8193" width="14.54296875" customWidth="1"/>
    <col min="8194" max="8194" width="9.54296875" customWidth="1"/>
    <col min="8195" max="8195" width="11.81640625" customWidth="1"/>
    <col min="8196" max="8196" width="59" customWidth="1"/>
    <col min="8197" max="8197" width="0" hidden="1" customWidth="1"/>
    <col min="8198" max="8444" width="9.1796875" customWidth="1"/>
    <col min="8445" max="8445" width="8.1796875" customWidth="1"/>
    <col min="8446" max="8447" width="8.81640625" customWidth="1"/>
    <col min="8449" max="8449" width="14.54296875" customWidth="1"/>
    <col min="8450" max="8450" width="9.54296875" customWidth="1"/>
    <col min="8451" max="8451" width="11.81640625" customWidth="1"/>
    <col min="8452" max="8452" width="59" customWidth="1"/>
    <col min="8453" max="8453" width="0" hidden="1" customWidth="1"/>
    <col min="8454" max="8700" width="9.1796875" customWidth="1"/>
    <col min="8701" max="8701" width="8.1796875" customWidth="1"/>
    <col min="8702" max="8703" width="8.81640625" customWidth="1"/>
    <col min="8705" max="8705" width="14.54296875" customWidth="1"/>
    <col min="8706" max="8706" width="9.54296875" customWidth="1"/>
    <col min="8707" max="8707" width="11.81640625" customWidth="1"/>
    <col min="8708" max="8708" width="59" customWidth="1"/>
    <col min="8709" max="8709" width="0" hidden="1" customWidth="1"/>
    <col min="8710" max="8956" width="9.1796875" customWidth="1"/>
    <col min="8957" max="8957" width="8.1796875" customWidth="1"/>
    <col min="8958" max="8959" width="8.81640625" customWidth="1"/>
    <col min="8961" max="8961" width="14.54296875" customWidth="1"/>
    <col min="8962" max="8962" width="9.54296875" customWidth="1"/>
    <col min="8963" max="8963" width="11.81640625" customWidth="1"/>
    <col min="8964" max="8964" width="59" customWidth="1"/>
    <col min="8965" max="8965" width="0" hidden="1" customWidth="1"/>
    <col min="8966" max="9212" width="9.1796875" customWidth="1"/>
    <col min="9213" max="9213" width="8.1796875" customWidth="1"/>
    <col min="9214" max="9215" width="8.81640625" customWidth="1"/>
    <col min="9217" max="9217" width="14.54296875" customWidth="1"/>
    <col min="9218" max="9218" width="9.54296875" customWidth="1"/>
    <col min="9219" max="9219" width="11.81640625" customWidth="1"/>
    <col min="9220" max="9220" width="59" customWidth="1"/>
    <col min="9221" max="9221" width="0" hidden="1" customWidth="1"/>
    <col min="9222" max="9468" width="9.1796875" customWidth="1"/>
    <col min="9469" max="9469" width="8.1796875" customWidth="1"/>
    <col min="9470" max="9471" width="8.81640625" customWidth="1"/>
    <col min="9473" max="9473" width="14.54296875" customWidth="1"/>
    <col min="9474" max="9474" width="9.54296875" customWidth="1"/>
    <col min="9475" max="9475" width="11.81640625" customWidth="1"/>
    <col min="9476" max="9476" width="59" customWidth="1"/>
    <col min="9477" max="9477" width="0" hidden="1" customWidth="1"/>
    <col min="9478" max="9724" width="9.1796875" customWidth="1"/>
    <col min="9725" max="9725" width="8.1796875" customWidth="1"/>
    <col min="9726" max="9727" width="8.81640625" customWidth="1"/>
    <col min="9729" max="9729" width="14.54296875" customWidth="1"/>
    <col min="9730" max="9730" width="9.54296875" customWidth="1"/>
    <col min="9731" max="9731" width="11.81640625" customWidth="1"/>
    <col min="9732" max="9732" width="59" customWidth="1"/>
    <col min="9733" max="9733" width="0" hidden="1" customWidth="1"/>
    <col min="9734" max="9980" width="9.1796875" customWidth="1"/>
    <col min="9981" max="9981" width="8.1796875" customWidth="1"/>
    <col min="9982" max="9983" width="8.81640625" customWidth="1"/>
    <col min="9985" max="9985" width="14.54296875" customWidth="1"/>
    <col min="9986" max="9986" width="9.54296875" customWidth="1"/>
    <col min="9987" max="9987" width="11.81640625" customWidth="1"/>
    <col min="9988" max="9988" width="59" customWidth="1"/>
    <col min="9989" max="9989" width="0" hidden="1" customWidth="1"/>
    <col min="9990" max="10236" width="9.1796875" customWidth="1"/>
    <col min="10237" max="10237" width="8.1796875" customWidth="1"/>
    <col min="10238" max="10239" width="8.81640625" customWidth="1"/>
    <col min="10241" max="10241" width="14.54296875" customWidth="1"/>
    <col min="10242" max="10242" width="9.54296875" customWidth="1"/>
    <col min="10243" max="10243" width="11.81640625" customWidth="1"/>
    <col min="10244" max="10244" width="59" customWidth="1"/>
    <col min="10245" max="10245" width="0" hidden="1" customWidth="1"/>
    <col min="10246" max="10492" width="9.1796875" customWidth="1"/>
    <col min="10493" max="10493" width="8.1796875" customWidth="1"/>
    <col min="10494" max="10495" width="8.81640625" customWidth="1"/>
    <col min="10497" max="10497" width="14.54296875" customWidth="1"/>
    <col min="10498" max="10498" width="9.54296875" customWidth="1"/>
    <col min="10499" max="10499" width="11.81640625" customWidth="1"/>
    <col min="10500" max="10500" width="59" customWidth="1"/>
    <col min="10501" max="10501" width="0" hidden="1" customWidth="1"/>
    <col min="10502" max="10748" width="9.1796875" customWidth="1"/>
    <col min="10749" max="10749" width="8.1796875" customWidth="1"/>
    <col min="10750" max="10751" width="8.81640625" customWidth="1"/>
    <col min="10753" max="10753" width="14.54296875" customWidth="1"/>
    <col min="10754" max="10754" width="9.54296875" customWidth="1"/>
    <col min="10755" max="10755" width="11.81640625" customWidth="1"/>
    <col min="10756" max="10756" width="59" customWidth="1"/>
    <col min="10757" max="10757" width="0" hidden="1" customWidth="1"/>
    <col min="10758" max="11004" width="9.1796875" customWidth="1"/>
    <col min="11005" max="11005" width="8.1796875" customWidth="1"/>
    <col min="11006" max="11007" width="8.81640625" customWidth="1"/>
    <col min="11009" max="11009" width="14.54296875" customWidth="1"/>
    <col min="11010" max="11010" width="9.54296875" customWidth="1"/>
    <col min="11011" max="11011" width="11.81640625" customWidth="1"/>
    <col min="11012" max="11012" width="59" customWidth="1"/>
    <col min="11013" max="11013" width="0" hidden="1" customWidth="1"/>
    <col min="11014" max="11260" width="9.1796875" customWidth="1"/>
    <col min="11261" max="11261" width="8.1796875" customWidth="1"/>
    <col min="11262" max="11263" width="8.81640625" customWidth="1"/>
    <col min="11265" max="11265" width="14.54296875" customWidth="1"/>
    <col min="11266" max="11266" width="9.54296875" customWidth="1"/>
    <col min="11267" max="11267" width="11.81640625" customWidth="1"/>
    <col min="11268" max="11268" width="59" customWidth="1"/>
    <col min="11269" max="11269" width="0" hidden="1" customWidth="1"/>
    <col min="11270" max="11516" width="9.1796875" customWidth="1"/>
    <col min="11517" max="11517" width="8.1796875" customWidth="1"/>
    <col min="11518" max="11519" width="8.81640625" customWidth="1"/>
    <col min="11521" max="11521" width="14.54296875" customWidth="1"/>
    <col min="11522" max="11522" width="9.54296875" customWidth="1"/>
    <col min="11523" max="11523" width="11.81640625" customWidth="1"/>
    <col min="11524" max="11524" width="59" customWidth="1"/>
    <col min="11525" max="11525" width="0" hidden="1" customWidth="1"/>
    <col min="11526" max="11772" width="9.1796875" customWidth="1"/>
    <col min="11773" max="11773" width="8.1796875" customWidth="1"/>
    <col min="11774" max="11775" width="8.81640625" customWidth="1"/>
    <col min="11777" max="11777" width="14.54296875" customWidth="1"/>
    <col min="11778" max="11778" width="9.54296875" customWidth="1"/>
    <col min="11779" max="11779" width="11.81640625" customWidth="1"/>
    <col min="11780" max="11780" width="59" customWidth="1"/>
    <col min="11781" max="11781" width="0" hidden="1" customWidth="1"/>
    <col min="11782" max="12028" width="9.1796875" customWidth="1"/>
    <col min="12029" max="12029" width="8.1796875" customWidth="1"/>
    <col min="12030" max="12031" width="8.81640625" customWidth="1"/>
    <col min="12033" max="12033" width="14.54296875" customWidth="1"/>
    <col min="12034" max="12034" width="9.54296875" customWidth="1"/>
    <col min="12035" max="12035" width="11.81640625" customWidth="1"/>
    <col min="12036" max="12036" width="59" customWidth="1"/>
    <col min="12037" max="12037" width="0" hidden="1" customWidth="1"/>
    <col min="12038" max="12284" width="9.1796875" customWidth="1"/>
    <col min="12285" max="12285" width="8.1796875" customWidth="1"/>
    <col min="12286" max="12287" width="8.81640625" customWidth="1"/>
    <col min="12289" max="12289" width="14.54296875" customWidth="1"/>
    <col min="12290" max="12290" width="9.54296875" customWidth="1"/>
    <col min="12291" max="12291" width="11.81640625" customWidth="1"/>
    <col min="12292" max="12292" width="59" customWidth="1"/>
    <col min="12293" max="12293" width="0" hidden="1" customWidth="1"/>
    <col min="12294" max="12540" width="9.1796875" customWidth="1"/>
    <col min="12541" max="12541" width="8.1796875" customWidth="1"/>
    <col min="12542" max="12543" width="8.81640625" customWidth="1"/>
    <col min="12545" max="12545" width="14.54296875" customWidth="1"/>
    <col min="12546" max="12546" width="9.54296875" customWidth="1"/>
    <col min="12547" max="12547" width="11.81640625" customWidth="1"/>
    <col min="12548" max="12548" width="59" customWidth="1"/>
    <col min="12549" max="12549" width="0" hidden="1" customWidth="1"/>
    <col min="12550" max="12796" width="9.1796875" customWidth="1"/>
    <col min="12797" max="12797" width="8.1796875" customWidth="1"/>
    <col min="12798" max="12799" width="8.81640625" customWidth="1"/>
    <col min="12801" max="12801" width="14.54296875" customWidth="1"/>
    <col min="12802" max="12802" width="9.54296875" customWidth="1"/>
    <col min="12803" max="12803" width="11.81640625" customWidth="1"/>
    <col min="12804" max="12804" width="59" customWidth="1"/>
    <col min="12805" max="12805" width="0" hidden="1" customWidth="1"/>
    <col min="12806" max="13052" width="9.1796875" customWidth="1"/>
    <col min="13053" max="13053" width="8.1796875" customWidth="1"/>
    <col min="13054" max="13055" width="8.81640625" customWidth="1"/>
    <col min="13057" max="13057" width="14.54296875" customWidth="1"/>
    <col min="13058" max="13058" width="9.54296875" customWidth="1"/>
    <col min="13059" max="13059" width="11.81640625" customWidth="1"/>
    <col min="13060" max="13060" width="59" customWidth="1"/>
    <col min="13061" max="13061" width="0" hidden="1" customWidth="1"/>
    <col min="13062" max="13308" width="9.1796875" customWidth="1"/>
    <col min="13309" max="13309" width="8.1796875" customWidth="1"/>
    <col min="13310" max="13311" width="8.81640625" customWidth="1"/>
    <col min="13313" max="13313" width="14.54296875" customWidth="1"/>
    <col min="13314" max="13314" width="9.54296875" customWidth="1"/>
    <col min="13315" max="13315" width="11.81640625" customWidth="1"/>
    <col min="13316" max="13316" width="59" customWidth="1"/>
    <col min="13317" max="13317" width="0" hidden="1" customWidth="1"/>
    <col min="13318" max="13564" width="9.1796875" customWidth="1"/>
    <col min="13565" max="13565" width="8.1796875" customWidth="1"/>
    <col min="13566" max="13567" width="8.81640625" customWidth="1"/>
    <col min="13569" max="13569" width="14.54296875" customWidth="1"/>
    <col min="13570" max="13570" width="9.54296875" customWidth="1"/>
    <col min="13571" max="13571" width="11.81640625" customWidth="1"/>
    <col min="13572" max="13572" width="59" customWidth="1"/>
    <col min="13573" max="13573" width="0" hidden="1" customWidth="1"/>
    <col min="13574" max="13820" width="9.1796875" customWidth="1"/>
    <col min="13821" max="13821" width="8.1796875" customWidth="1"/>
    <col min="13822" max="13823" width="8.81640625" customWidth="1"/>
    <col min="13825" max="13825" width="14.54296875" customWidth="1"/>
    <col min="13826" max="13826" width="9.54296875" customWidth="1"/>
    <col min="13827" max="13827" width="11.81640625" customWidth="1"/>
    <col min="13828" max="13828" width="59" customWidth="1"/>
    <col min="13829" max="13829" width="0" hidden="1" customWidth="1"/>
    <col min="13830" max="14076" width="9.1796875" customWidth="1"/>
    <col min="14077" max="14077" width="8.1796875" customWidth="1"/>
    <col min="14078" max="14079" width="8.81640625" customWidth="1"/>
    <col min="14081" max="14081" width="14.54296875" customWidth="1"/>
    <col min="14082" max="14082" width="9.54296875" customWidth="1"/>
    <col min="14083" max="14083" width="11.81640625" customWidth="1"/>
    <col min="14084" max="14084" width="59" customWidth="1"/>
    <col min="14085" max="14085" width="0" hidden="1" customWidth="1"/>
    <col min="14086" max="14332" width="9.1796875" customWidth="1"/>
    <col min="14333" max="14333" width="8.1796875" customWidth="1"/>
    <col min="14334" max="14335" width="8.81640625" customWidth="1"/>
    <col min="14337" max="14337" width="14.54296875" customWidth="1"/>
    <col min="14338" max="14338" width="9.54296875" customWidth="1"/>
    <col min="14339" max="14339" width="11.81640625" customWidth="1"/>
    <col min="14340" max="14340" width="59" customWidth="1"/>
    <col min="14341" max="14341" width="0" hidden="1" customWidth="1"/>
    <col min="14342" max="14588" width="9.1796875" customWidth="1"/>
    <col min="14589" max="14589" width="8.1796875" customWidth="1"/>
    <col min="14590" max="14591" width="8.81640625" customWidth="1"/>
    <col min="14593" max="14593" width="14.54296875" customWidth="1"/>
    <col min="14594" max="14594" width="9.54296875" customWidth="1"/>
    <col min="14595" max="14595" width="11.81640625" customWidth="1"/>
    <col min="14596" max="14596" width="59" customWidth="1"/>
    <col min="14597" max="14597" width="0" hidden="1" customWidth="1"/>
    <col min="14598" max="14844" width="9.1796875" customWidth="1"/>
    <col min="14845" max="14845" width="8.1796875" customWidth="1"/>
    <col min="14846" max="14847" width="8.81640625" customWidth="1"/>
    <col min="14849" max="14849" width="14.54296875" customWidth="1"/>
    <col min="14850" max="14850" width="9.54296875" customWidth="1"/>
    <col min="14851" max="14851" width="11.81640625" customWidth="1"/>
    <col min="14852" max="14852" width="59" customWidth="1"/>
    <col min="14853" max="14853" width="0" hidden="1" customWidth="1"/>
    <col min="14854" max="15100" width="9.1796875" customWidth="1"/>
    <col min="15101" max="15101" width="8.1796875" customWidth="1"/>
    <col min="15102" max="15103" width="8.81640625" customWidth="1"/>
    <col min="15105" max="15105" width="14.54296875" customWidth="1"/>
    <col min="15106" max="15106" width="9.54296875" customWidth="1"/>
    <col min="15107" max="15107" width="11.81640625" customWidth="1"/>
    <col min="15108" max="15108" width="59" customWidth="1"/>
    <col min="15109" max="15109" width="0" hidden="1" customWidth="1"/>
    <col min="15110" max="15356" width="9.1796875" customWidth="1"/>
    <col min="15357" max="15357" width="8.1796875" customWidth="1"/>
    <col min="15358" max="15359" width="8.81640625" customWidth="1"/>
    <col min="15361" max="15361" width="14.54296875" customWidth="1"/>
    <col min="15362" max="15362" width="9.54296875" customWidth="1"/>
    <col min="15363" max="15363" width="11.81640625" customWidth="1"/>
    <col min="15364" max="15364" width="59" customWidth="1"/>
    <col min="15365" max="15365" width="0" hidden="1" customWidth="1"/>
    <col min="15366" max="15612" width="9.1796875" customWidth="1"/>
    <col min="15613" max="15613" width="8.1796875" customWidth="1"/>
    <col min="15614" max="15615" width="8.81640625" customWidth="1"/>
    <col min="15617" max="15617" width="14.54296875" customWidth="1"/>
    <col min="15618" max="15618" width="9.54296875" customWidth="1"/>
    <col min="15619" max="15619" width="11.81640625" customWidth="1"/>
    <col min="15620" max="15620" width="59" customWidth="1"/>
    <col min="15621" max="15621" width="0" hidden="1" customWidth="1"/>
    <col min="15622" max="15868" width="9.1796875" customWidth="1"/>
    <col min="15869" max="15869" width="8.1796875" customWidth="1"/>
    <col min="15870" max="15871" width="8.81640625" customWidth="1"/>
    <col min="15873" max="15873" width="14.54296875" customWidth="1"/>
    <col min="15874" max="15874" width="9.54296875" customWidth="1"/>
    <col min="15875" max="15875" width="11.81640625" customWidth="1"/>
    <col min="15876" max="15876" width="59" customWidth="1"/>
    <col min="15877" max="15877" width="0" hidden="1" customWidth="1"/>
    <col min="15878" max="16124" width="9.1796875" customWidth="1"/>
    <col min="16125" max="16125" width="8.1796875" customWidth="1"/>
    <col min="16126" max="16127" width="8.81640625" customWidth="1"/>
    <col min="16129" max="16129" width="14.54296875" customWidth="1"/>
    <col min="16130" max="16130" width="9.54296875" customWidth="1"/>
    <col min="16131" max="16131" width="11.81640625" customWidth="1"/>
    <col min="16132" max="16132" width="59" customWidth="1"/>
    <col min="16133" max="16133" width="0" hidden="1" customWidth="1"/>
    <col min="16134" max="16380" width="9.1796875" customWidth="1"/>
    <col min="16381" max="16381" width="8.1796875" customWidth="1"/>
    <col min="16382" max="16383" width="8.81640625" customWidth="1"/>
  </cols>
  <sheetData>
    <row r="1" spans="1:11" s="126" customFormat="1" ht="67.5" customHeight="1" x14ac:dyDescent="0.35">
      <c r="A1" s="266"/>
      <c r="B1" s="266"/>
      <c r="C1" s="266"/>
      <c r="D1" s="266"/>
      <c r="F1" s="128"/>
      <c r="G1" s="128"/>
      <c r="H1" s="128"/>
      <c r="I1" s="127"/>
      <c r="J1" s="127"/>
      <c r="K1" s="127"/>
    </row>
    <row r="2" spans="1:11" ht="29.5" x14ac:dyDescent="0.55000000000000004">
      <c r="A2" s="281" t="s">
        <v>162</v>
      </c>
      <c r="B2" s="281"/>
      <c r="C2" s="281"/>
      <c r="D2" s="281"/>
      <c r="E2" s="281"/>
    </row>
    <row r="3" spans="1:11" x14ac:dyDescent="0.35">
      <c r="A3" s="282" t="s">
        <v>163</v>
      </c>
      <c r="B3" s="282"/>
      <c r="C3" s="282"/>
      <c r="D3" s="282"/>
      <c r="E3" s="282"/>
    </row>
    <row r="4" spans="1:11" x14ac:dyDescent="0.35">
      <c r="A4" s="283"/>
      <c r="B4" s="283"/>
      <c r="C4" s="283"/>
      <c r="D4" s="283"/>
      <c r="E4" s="283"/>
    </row>
    <row r="5" spans="1:11" ht="26" x14ac:dyDescent="0.35">
      <c r="A5" s="7" t="s">
        <v>164</v>
      </c>
      <c r="B5" s="7" t="s">
        <v>165</v>
      </c>
      <c r="C5" s="7" t="s">
        <v>0</v>
      </c>
      <c r="D5" s="7" t="s">
        <v>166</v>
      </c>
      <c r="E5" s="8"/>
    </row>
    <row r="6" spans="1:11" s="12" customFormat="1" x14ac:dyDescent="0.35">
      <c r="A6" s="1">
        <v>6</v>
      </c>
      <c r="B6" s="70"/>
      <c r="C6" s="1" t="s">
        <v>1</v>
      </c>
      <c r="D6" s="2" t="s">
        <v>132</v>
      </c>
      <c r="E6" s="10"/>
      <c r="F6" s="11"/>
      <c r="G6" s="11"/>
      <c r="H6" s="11"/>
    </row>
    <row r="7" spans="1:11" s="12" customFormat="1" x14ac:dyDescent="0.35">
      <c r="A7" s="1">
        <v>7</v>
      </c>
      <c r="B7" s="70"/>
      <c r="C7" s="1" t="s">
        <v>1</v>
      </c>
      <c r="D7" s="2" t="s">
        <v>57</v>
      </c>
      <c r="E7" s="10"/>
      <c r="F7" s="11"/>
      <c r="G7" s="11"/>
      <c r="H7" s="11"/>
    </row>
    <row r="8" spans="1:11" s="12" customFormat="1" x14ac:dyDescent="0.35">
      <c r="A8" s="1">
        <v>5</v>
      </c>
      <c r="B8" s="70"/>
      <c r="C8" s="1" t="s">
        <v>1</v>
      </c>
      <c r="D8" s="2" t="s">
        <v>124</v>
      </c>
      <c r="E8" s="10"/>
      <c r="F8" s="11"/>
      <c r="G8" s="11"/>
      <c r="H8" s="11"/>
    </row>
    <row r="9" spans="1:11" s="12" customFormat="1" x14ac:dyDescent="0.35">
      <c r="A9" s="1">
        <v>5</v>
      </c>
      <c r="B9" s="70"/>
      <c r="C9" s="1" t="s">
        <v>1</v>
      </c>
      <c r="D9" s="2" t="s">
        <v>125</v>
      </c>
      <c r="E9" s="10"/>
      <c r="F9" s="11"/>
      <c r="G9" s="11"/>
      <c r="H9" s="11"/>
      <c r="I9" s="3"/>
      <c r="J9" s="3"/>
      <c r="K9" s="3"/>
    </row>
    <row r="10" spans="1:11" x14ac:dyDescent="0.35">
      <c r="A10" s="1">
        <v>5</v>
      </c>
      <c r="B10" s="70"/>
      <c r="C10" s="1" t="s">
        <v>1</v>
      </c>
      <c r="D10" s="2" t="s">
        <v>126</v>
      </c>
      <c r="E10" s="8"/>
    </row>
    <row r="11" spans="1:11" x14ac:dyDescent="0.35">
      <c r="A11" s="1">
        <v>20</v>
      </c>
      <c r="B11" s="70"/>
      <c r="C11" s="1" t="s">
        <v>53</v>
      </c>
      <c r="D11" s="2" t="s">
        <v>127</v>
      </c>
      <c r="E11" s="8"/>
    </row>
    <row r="12" spans="1:11" x14ac:dyDescent="0.35">
      <c r="A12" s="279" t="s">
        <v>167</v>
      </c>
      <c r="B12" s="279"/>
      <c r="C12" s="279"/>
      <c r="D12" s="279"/>
      <c r="E12" s="279"/>
      <c r="I12" s="12"/>
      <c r="J12" s="12"/>
      <c r="K12" s="12"/>
    </row>
    <row r="13" spans="1:11" x14ac:dyDescent="0.35">
      <c r="A13" s="280"/>
      <c r="B13" s="280"/>
      <c r="C13" s="280"/>
      <c r="D13" s="280"/>
      <c r="E13" s="280"/>
      <c r="I13" s="12"/>
      <c r="J13" s="12"/>
      <c r="K13" s="12"/>
    </row>
    <row r="14" spans="1:11" ht="26" x14ac:dyDescent="0.35">
      <c r="A14" s="7" t="s">
        <v>164</v>
      </c>
      <c r="B14" s="7" t="s">
        <v>165</v>
      </c>
      <c r="C14" s="7" t="s">
        <v>0</v>
      </c>
      <c r="D14" s="7" t="s">
        <v>166</v>
      </c>
      <c r="E14" s="8"/>
    </row>
    <row r="15" spans="1:11" s="12" customFormat="1" x14ac:dyDescent="0.35">
      <c r="A15" s="1">
        <v>20</v>
      </c>
      <c r="B15" s="70"/>
      <c r="C15" s="1" t="s">
        <v>1</v>
      </c>
      <c r="D15" s="2" t="s">
        <v>146</v>
      </c>
      <c r="E15" s="10"/>
      <c r="F15" s="11"/>
      <c r="G15" s="11"/>
      <c r="H15" s="11"/>
      <c r="I15" s="3"/>
      <c r="J15" s="3"/>
      <c r="K15" s="3"/>
    </row>
    <row r="16" spans="1:11" s="12" customFormat="1" x14ac:dyDescent="0.35">
      <c r="A16" s="1">
        <v>5</v>
      </c>
      <c r="B16" s="70"/>
      <c r="C16" s="1" t="s">
        <v>1</v>
      </c>
      <c r="D16" s="2" t="s">
        <v>329</v>
      </c>
      <c r="E16" s="10"/>
      <c r="F16" s="11"/>
      <c r="G16" s="11"/>
      <c r="H16" s="11"/>
      <c r="I16" s="3"/>
      <c r="J16" s="3"/>
      <c r="K16" s="3"/>
    </row>
    <row r="17" spans="1:11" s="12" customFormat="1" x14ac:dyDescent="0.35">
      <c r="A17" s="1">
        <v>5</v>
      </c>
      <c r="B17" s="70"/>
      <c r="C17" s="1" t="s">
        <v>296</v>
      </c>
      <c r="D17" s="2" t="s">
        <v>331</v>
      </c>
      <c r="E17" s="10"/>
      <c r="F17" s="11"/>
      <c r="G17" s="11"/>
      <c r="H17" s="11"/>
      <c r="I17" s="3"/>
      <c r="J17" s="3"/>
      <c r="K17" s="3"/>
    </row>
    <row r="18" spans="1:11" s="12" customFormat="1" x14ac:dyDescent="0.35">
      <c r="A18" s="1">
        <v>5</v>
      </c>
      <c r="B18" s="70"/>
      <c r="C18" s="1" t="s">
        <v>1</v>
      </c>
      <c r="D18" s="2" t="s">
        <v>330</v>
      </c>
      <c r="E18" s="10"/>
      <c r="F18" s="11"/>
      <c r="G18" s="11"/>
      <c r="H18" s="11"/>
      <c r="I18" s="3"/>
      <c r="J18" s="3"/>
      <c r="K18" s="3"/>
    </row>
    <row r="19" spans="1:11" s="12" customFormat="1" x14ac:dyDescent="0.35">
      <c r="A19" s="1">
        <v>5</v>
      </c>
      <c r="B19" s="70"/>
      <c r="C19" s="1" t="s">
        <v>1</v>
      </c>
      <c r="D19" s="2" t="s">
        <v>332</v>
      </c>
      <c r="E19" s="52"/>
      <c r="F19" s="11"/>
      <c r="G19" s="11"/>
      <c r="H19" s="11"/>
      <c r="I19" s="3"/>
      <c r="J19" s="3"/>
      <c r="K19" s="3"/>
    </row>
    <row r="20" spans="1:11" s="12" customFormat="1" x14ac:dyDescent="0.35">
      <c r="A20" s="1">
        <v>5</v>
      </c>
      <c r="B20" s="70"/>
      <c r="C20" s="1" t="s">
        <v>1</v>
      </c>
      <c r="D20" s="2" t="s">
        <v>328</v>
      </c>
      <c r="E20" s="10"/>
      <c r="F20" s="11"/>
      <c r="G20" s="11"/>
      <c r="H20" s="11"/>
      <c r="I20" s="3"/>
      <c r="J20" s="3"/>
      <c r="K20" s="3"/>
    </row>
    <row r="21" spans="1:11" s="12" customFormat="1" x14ac:dyDescent="0.35">
      <c r="A21" s="1">
        <v>10</v>
      </c>
      <c r="B21" s="70"/>
      <c r="C21" s="1" t="s">
        <v>1</v>
      </c>
      <c r="D21" s="2" t="s">
        <v>67</v>
      </c>
      <c r="E21" s="10"/>
      <c r="F21" s="11"/>
      <c r="G21" s="11"/>
      <c r="H21" s="11"/>
      <c r="I21" s="3"/>
      <c r="J21" s="3"/>
      <c r="K21" s="3"/>
    </row>
    <row r="22" spans="1:11" s="12" customFormat="1" x14ac:dyDescent="0.35">
      <c r="A22" s="1">
        <v>2</v>
      </c>
      <c r="B22" s="70"/>
      <c r="C22" s="1" t="s">
        <v>66</v>
      </c>
      <c r="D22" s="2" t="s">
        <v>82</v>
      </c>
      <c r="E22" s="10"/>
      <c r="F22" s="11"/>
      <c r="G22" s="11"/>
      <c r="H22" s="11"/>
      <c r="I22" s="3"/>
      <c r="J22" s="3"/>
      <c r="K22" s="3"/>
    </row>
    <row r="23" spans="1:11" s="12" customFormat="1" x14ac:dyDescent="0.35">
      <c r="A23" s="1">
        <v>21</v>
      </c>
      <c r="B23" s="70"/>
      <c r="C23" s="1" t="s">
        <v>1</v>
      </c>
      <c r="D23" s="2" t="s">
        <v>340</v>
      </c>
      <c r="E23" s="10"/>
      <c r="F23" s="11"/>
      <c r="G23" s="11"/>
      <c r="H23" s="11"/>
      <c r="I23" s="3"/>
      <c r="J23" s="3"/>
      <c r="K23" s="3"/>
    </row>
    <row r="24" spans="1:11" s="12" customFormat="1" x14ac:dyDescent="0.35">
      <c r="A24" s="1">
        <v>5</v>
      </c>
      <c r="B24" s="70"/>
      <c r="C24" s="1" t="s">
        <v>1</v>
      </c>
      <c r="D24" s="2" t="s">
        <v>341</v>
      </c>
      <c r="E24" s="10"/>
      <c r="F24" s="11"/>
      <c r="G24" s="11"/>
      <c r="H24" s="11"/>
      <c r="I24" s="3"/>
      <c r="J24" s="3"/>
      <c r="K24" s="3"/>
    </row>
    <row r="25" spans="1:11" s="12" customFormat="1" x14ac:dyDescent="0.35">
      <c r="A25" s="1">
        <v>1</v>
      </c>
      <c r="B25" s="70"/>
      <c r="C25" s="1" t="s">
        <v>16</v>
      </c>
      <c r="D25" s="2" t="s">
        <v>141</v>
      </c>
      <c r="F25" s="11"/>
      <c r="G25" s="11"/>
      <c r="H25" s="11"/>
      <c r="I25" s="3"/>
      <c r="J25" s="3"/>
      <c r="K25" s="3"/>
    </row>
    <row r="26" spans="1:11" s="12" customFormat="1" x14ac:dyDescent="0.35">
      <c r="A26" s="1">
        <v>10</v>
      </c>
      <c r="B26" s="70"/>
      <c r="C26" s="1" t="s">
        <v>1</v>
      </c>
      <c r="D26" s="2" t="s">
        <v>93</v>
      </c>
      <c r="E26" s="10"/>
      <c r="F26" s="11"/>
      <c r="G26" s="11"/>
      <c r="H26" s="11"/>
      <c r="I26" s="3"/>
      <c r="J26" s="3"/>
      <c r="K26" s="3"/>
    </row>
    <row r="27" spans="1:11" s="12" customFormat="1" x14ac:dyDescent="0.35">
      <c r="A27" s="1">
        <v>10</v>
      </c>
      <c r="B27" s="70"/>
      <c r="C27" s="1" t="s">
        <v>1</v>
      </c>
      <c r="D27" s="2" t="s">
        <v>89</v>
      </c>
      <c r="E27" s="10"/>
      <c r="F27" s="11"/>
      <c r="G27" s="11"/>
      <c r="H27" s="11"/>
      <c r="I27" s="3"/>
      <c r="J27" s="3"/>
      <c r="K27" s="3"/>
    </row>
    <row r="28" spans="1:11" s="12" customFormat="1" x14ac:dyDescent="0.35">
      <c r="A28" s="1">
        <v>10</v>
      </c>
      <c r="B28" s="70"/>
      <c r="C28" s="1" t="s">
        <v>1</v>
      </c>
      <c r="D28" s="2" t="s">
        <v>103</v>
      </c>
      <c r="E28" s="10"/>
      <c r="F28" s="11"/>
      <c r="G28" s="11"/>
      <c r="H28" s="11"/>
      <c r="I28" s="3"/>
      <c r="J28" s="3"/>
      <c r="K28" s="3"/>
    </row>
    <row r="29" spans="1:11" s="12" customFormat="1" x14ac:dyDescent="0.35">
      <c r="A29" s="1">
        <v>1</v>
      </c>
      <c r="B29" s="70"/>
      <c r="C29" s="1" t="s">
        <v>143</v>
      </c>
      <c r="D29" s="2" t="s">
        <v>144</v>
      </c>
      <c r="E29" s="10"/>
      <c r="F29" s="11"/>
      <c r="G29" s="11"/>
      <c r="H29" s="11"/>
      <c r="I29" s="3"/>
      <c r="J29" s="3"/>
      <c r="K29" s="3"/>
    </row>
    <row r="30" spans="1:11" s="12" customFormat="1" x14ac:dyDescent="0.35">
      <c r="A30" s="1">
        <v>10</v>
      </c>
      <c r="B30" s="70"/>
      <c r="C30" s="1" t="s">
        <v>1</v>
      </c>
      <c r="D30" s="2" t="s">
        <v>92</v>
      </c>
      <c r="E30" s="10"/>
      <c r="F30" s="11"/>
      <c r="G30" s="11"/>
      <c r="H30" s="11"/>
      <c r="I30" s="3"/>
      <c r="J30" s="3"/>
      <c r="K30" s="3"/>
    </row>
    <row r="31" spans="1:11" s="12" customFormat="1" x14ac:dyDescent="0.35">
      <c r="A31" s="1">
        <v>1</v>
      </c>
      <c r="B31" s="70"/>
      <c r="C31" s="1" t="s">
        <v>97</v>
      </c>
      <c r="D31" s="2" t="s">
        <v>98</v>
      </c>
      <c r="E31" s="10"/>
      <c r="F31" s="11"/>
      <c r="G31" s="11"/>
      <c r="H31" s="11"/>
      <c r="I31" s="3"/>
      <c r="J31" s="3"/>
      <c r="K31" s="3"/>
    </row>
    <row r="32" spans="1:11" s="12" customFormat="1" x14ac:dyDescent="0.35">
      <c r="A32" s="1">
        <v>25</v>
      </c>
      <c r="B32" s="70"/>
      <c r="C32" s="1" t="s">
        <v>1</v>
      </c>
      <c r="D32" s="2" t="s">
        <v>221</v>
      </c>
      <c r="E32" s="52"/>
      <c r="F32" s="11"/>
      <c r="G32" s="11"/>
      <c r="H32" s="11"/>
      <c r="I32" s="3"/>
      <c r="J32" s="3"/>
      <c r="K32" s="3"/>
    </row>
    <row r="33" spans="1:11" s="12" customFormat="1" x14ac:dyDescent="0.35">
      <c r="A33" s="1">
        <v>30</v>
      </c>
      <c r="B33" s="70"/>
      <c r="C33" s="1" t="s">
        <v>1</v>
      </c>
      <c r="D33" s="2" t="s">
        <v>86</v>
      </c>
      <c r="E33" s="10"/>
      <c r="F33" s="11"/>
      <c r="G33" s="11"/>
      <c r="H33" s="11"/>
      <c r="I33" s="3"/>
      <c r="J33" s="3"/>
      <c r="K33" s="3"/>
    </row>
    <row r="34" spans="1:11" s="12" customFormat="1" x14ac:dyDescent="0.35">
      <c r="A34" s="1">
        <v>1</v>
      </c>
      <c r="B34" s="70"/>
      <c r="C34" s="1" t="s">
        <v>62</v>
      </c>
      <c r="D34" s="2" t="s">
        <v>318</v>
      </c>
      <c r="E34" s="10"/>
      <c r="F34" s="11"/>
      <c r="G34" s="11"/>
      <c r="H34" s="11"/>
      <c r="I34" s="3"/>
      <c r="J34" s="3"/>
      <c r="K34" s="3"/>
    </row>
    <row r="35" spans="1:11" s="12" customFormat="1" x14ac:dyDescent="0.35">
      <c r="A35" s="1">
        <v>20</v>
      </c>
      <c r="B35" s="70"/>
      <c r="C35" s="1" t="s">
        <v>1</v>
      </c>
      <c r="D35" s="2" t="s">
        <v>130</v>
      </c>
      <c r="E35" s="10"/>
      <c r="F35" s="11"/>
      <c r="G35" s="11"/>
      <c r="H35" s="11"/>
      <c r="I35" s="3"/>
      <c r="J35" s="3"/>
      <c r="K35" s="3"/>
    </row>
    <row r="36" spans="1:11" s="12" customFormat="1" x14ac:dyDescent="0.35">
      <c r="A36" s="1">
        <v>10</v>
      </c>
      <c r="B36" s="70"/>
      <c r="C36" s="1" t="s">
        <v>80</v>
      </c>
      <c r="D36" s="2" t="s">
        <v>81</v>
      </c>
      <c r="E36" s="10"/>
      <c r="F36" s="11"/>
      <c r="G36" s="11"/>
      <c r="H36" s="11"/>
      <c r="I36" s="3"/>
      <c r="J36" s="3"/>
      <c r="K36" s="3"/>
    </row>
    <row r="37" spans="1:11" s="12" customFormat="1" x14ac:dyDescent="0.35">
      <c r="A37" s="1">
        <v>7</v>
      </c>
      <c r="B37" s="70"/>
      <c r="C37" s="1" t="s">
        <v>296</v>
      </c>
      <c r="D37" s="2" t="s">
        <v>323</v>
      </c>
      <c r="E37" s="10"/>
      <c r="F37" s="11"/>
      <c r="G37" s="11"/>
      <c r="H37" s="11"/>
      <c r="I37" s="3"/>
      <c r="J37" s="3"/>
      <c r="K37" s="3"/>
    </row>
    <row r="38" spans="1:11" s="12" customFormat="1" x14ac:dyDescent="0.35">
      <c r="A38" s="1">
        <v>5</v>
      </c>
      <c r="B38" s="70"/>
      <c r="C38" s="1" t="s">
        <v>1</v>
      </c>
      <c r="D38" s="2" t="s">
        <v>123</v>
      </c>
      <c r="E38" s="10"/>
      <c r="F38" s="11"/>
      <c r="G38" s="11"/>
      <c r="H38" s="11"/>
      <c r="I38" s="3"/>
      <c r="J38" s="3"/>
      <c r="K38" s="3"/>
    </row>
    <row r="39" spans="1:11" s="12" customFormat="1" x14ac:dyDescent="0.35">
      <c r="A39" s="1">
        <v>56</v>
      </c>
      <c r="B39" s="70"/>
      <c r="C39" s="1" t="s">
        <v>1</v>
      </c>
      <c r="D39" s="2" t="s">
        <v>339</v>
      </c>
      <c r="E39" s="52"/>
      <c r="F39" s="11"/>
      <c r="G39" s="11"/>
      <c r="H39" s="11"/>
      <c r="I39" s="3"/>
      <c r="J39" s="3"/>
      <c r="K39" s="3"/>
    </row>
    <row r="40" spans="1:11" s="12" customFormat="1" x14ac:dyDescent="0.35">
      <c r="A40" s="1">
        <v>1</v>
      </c>
      <c r="B40" s="70"/>
      <c r="C40" s="1" t="s">
        <v>16</v>
      </c>
      <c r="D40" s="2" t="s">
        <v>55</v>
      </c>
      <c r="E40" s="10"/>
      <c r="F40" s="11"/>
      <c r="G40" s="11"/>
      <c r="H40" s="11"/>
      <c r="I40" s="3"/>
      <c r="J40" s="3"/>
      <c r="K40" s="3"/>
    </row>
    <row r="41" spans="1:11" s="12" customFormat="1" x14ac:dyDescent="0.35">
      <c r="A41" s="1">
        <v>10</v>
      </c>
      <c r="B41" s="70"/>
      <c r="C41" s="1" t="s">
        <v>1</v>
      </c>
      <c r="D41" s="2" t="s">
        <v>90</v>
      </c>
      <c r="E41" s="52"/>
      <c r="F41" s="11"/>
      <c r="G41" s="11"/>
      <c r="H41" s="11"/>
      <c r="I41" s="3"/>
      <c r="J41" s="3"/>
      <c r="K41" s="3"/>
    </row>
    <row r="42" spans="1:11" s="12" customFormat="1" x14ac:dyDescent="0.35">
      <c r="A42" s="1">
        <v>1</v>
      </c>
      <c r="B42" s="70"/>
      <c r="C42" s="1" t="s">
        <v>1</v>
      </c>
      <c r="D42" s="2" t="s">
        <v>117</v>
      </c>
      <c r="E42" s="10"/>
      <c r="F42" s="11"/>
      <c r="G42" s="11"/>
      <c r="H42" s="11"/>
      <c r="I42" s="3"/>
      <c r="J42" s="3"/>
      <c r="K42" s="3"/>
    </row>
    <row r="43" spans="1:11" s="12" customFormat="1" x14ac:dyDescent="0.35">
      <c r="A43" s="115">
        <v>1</v>
      </c>
      <c r="B43" s="124"/>
      <c r="C43" s="115" t="s">
        <v>1</v>
      </c>
      <c r="D43" s="116" t="s">
        <v>347</v>
      </c>
      <c r="E43" s="10"/>
      <c r="F43" s="11"/>
      <c r="G43" s="11"/>
      <c r="H43" s="11"/>
      <c r="I43" s="3"/>
      <c r="J43" s="3"/>
      <c r="K43" s="3"/>
    </row>
    <row r="44" spans="1:11" ht="15" customHeight="1" x14ac:dyDescent="0.35">
      <c r="A44" s="76">
        <v>20</v>
      </c>
      <c r="B44" s="70"/>
      <c r="C44" s="77" t="s">
        <v>18</v>
      </c>
      <c r="D44" s="78" t="s">
        <v>147</v>
      </c>
      <c r="E44" s="8"/>
    </row>
    <row r="45" spans="1:11" x14ac:dyDescent="0.35">
      <c r="A45" s="1">
        <v>10</v>
      </c>
      <c r="B45" s="70"/>
      <c r="C45" s="1" t="s">
        <v>1</v>
      </c>
      <c r="D45" s="2" t="s">
        <v>104</v>
      </c>
      <c r="E45" s="8"/>
    </row>
    <row r="46" spans="1:11" x14ac:dyDescent="0.35">
      <c r="A46" s="1">
        <v>10</v>
      </c>
      <c r="B46" s="70"/>
      <c r="C46" s="1" t="s">
        <v>1</v>
      </c>
      <c r="D46" s="2" t="s">
        <v>84</v>
      </c>
      <c r="E46" s="8"/>
    </row>
    <row r="47" spans="1:11" x14ac:dyDescent="0.35">
      <c r="A47" s="1">
        <v>1</v>
      </c>
      <c r="B47" s="70"/>
      <c r="C47" s="1" t="s">
        <v>244</v>
      </c>
      <c r="D47" s="2" t="s">
        <v>321</v>
      </c>
      <c r="E47" s="8"/>
    </row>
    <row r="48" spans="1:11" ht="15" customHeight="1" x14ac:dyDescent="0.35">
      <c r="A48" s="1">
        <v>7</v>
      </c>
      <c r="B48" s="70"/>
      <c r="C48" s="1" t="s">
        <v>1</v>
      </c>
      <c r="D48" s="2" t="s">
        <v>322</v>
      </c>
      <c r="E48" s="8"/>
    </row>
    <row r="49" spans="1:11" x14ac:dyDescent="0.35">
      <c r="A49" s="1">
        <v>10</v>
      </c>
      <c r="B49" s="70"/>
      <c r="C49" s="1" t="s">
        <v>1</v>
      </c>
      <c r="D49" s="2" t="s">
        <v>68</v>
      </c>
      <c r="E49" s="8"/>
    </row>
    <row r="50" spans="1:11" x14ac:dyDescent="0.35">
      <c r="A50" s="1">
        <v>5</v>
      </c>
      <c r="B50" s="70"/>
      <c r="C50" s="1" t="s">
        <v>66</v>
      </c>
      <c r="D50" s="2" t="s">
        <v>325</v>
      </c>
      <c r="E50" s="8"/>
    </row>
    <row r="51" spans="1:11" x14ac:dyDescent="0.35">
      <c r="A51" s="1">
        <v>1</v>
      </c>
      <c r="B51" s="70"/>
      <c r="C51" s="1" t="s">
        <v>18</v>
      </c>
      <c r="D51" s="2" t="s">
        <v>136</v>
      </c>
      <c r="E51" s="8"/>
    </row>
    <row r="52" spans="1:11" x14ac:dyDescent="0.35">
      <c r="A52" s="1">
        <v>1</v>
      </c>
      <c r="B52" s="70"/>
      <c r="C52" s="1" t="s">
        <v>244</v>
      </c>
      <c r="D52" s="2" t="s">
        <v>317</v>
      </c>
      <c r="E52" s="8"/>
    </row>
    <row r="53" spans="1:11" x14ac:dyDescent="0.35">
      <c r="A53" s="115">
        <v>5</v>
      </c>
      <c r="B53" s="124"/>
      <c r="C53" s="115" t="s">
        <v>1</v>
      </c>
      <c r="D53" s="116" t="s">
        <v>346</v>
      </c>
      <c r="E53" s="8"/>
    </row>
    <row r="54" spans="1:11" x14ac:dyDescent="0.35">
      <c r="A54" s="1">
        <v>21</v>
      </c>
      <c r="B54" s="70"/>
      <c r="C54" s="1" t="s">
        <v>1</v>
      </c>
      <c r="D54" s="2" t="s">
        <v>320</v>
      </c>
      <c r="E54" s="8"/>
    </row>
    <row r="55" spans="1:11" x14ac:dyDescent="0.35">
      <c r="A55" s="1">
        <v>30</v>
      </c>
      <c r="B55" s="70"/>
      <c r="C55" s="1" t="s">
        <v>1</v>
      </c>
      <c r="D55" s="2" t="s">
        <v>85</v>
      </c>
      <c r="E55" s="8"/>
    </row>
    <row r="56" spans="1:11" x14ac:dyDescent="0.35">
      <c r="A56" s="1">
        <v>14</v>
      </c>
      <c r="B56" s="70"/>
      <c r="C56" s="1" t="s">
        <v>66</v>
      </c>
      <c r="D56" s="2" t="s">
        <v>79</v>
      </c>
      <c r="E56" s="8"/>
    </row>
    <row r="57" spans="1:11" x14ac:dyDescent="0.35">
      <c r="A57" s="1">
        <v>5</v>
      </c>
      <c r="B57" s="70"/>
      <c r="C57" s="1" t="s">
        <v>1</v>
      </c>
      <c r="D57" s="2" t="s">
        <v>61</v>
      </c>
      <c r="E57" s="8"/>
    </row>
    <row r="58" spans="1:11" x14ac:dyDescent="0.35">
      <c r="A58" s="1">
        <v>5</v>
      </c>
      <c r="B58" s="70"/>
      <c r="C58" s="1" t="s">
        <v>66</v>
      </c>
      <c r="D58" s="2" t="s">
        <v>70</v>
      </c>
      <c r="E58" s="8"/>
    </row>
    <row r="59" spans="1:11" x14ac:dyDescent="0.35">
      <c r="A59" s="1">
        <v>1</v>
      </c>
      <c r="B59" s="70"/>
      <c r="C59" s="1" t="s">
        <v>18</v>
      </c>
      <c r="D59" s="2" t="s">
        <v>121</v>
      </c>
      <c r="E59" s="8"/>
    </row>
    <row r="60" spans="1:11" x14ac:dyDescent="0.35">
      <c r="A60" s="1">
        <v>1</v>
      </c>
      <c r="B60" s="70"/>
      <c r="C60" s="1" t="s">
        <v>18</v>
      </c>
      <c r="D60" s="2" t="s">
        <v>122</v>
      </c>
      <c r="E60" s="8"/>
    </row>
    <row r="61" spans="1:11" x14ac:dyDescent="0.35">
      <c r="A61" s="1">
        <v>10</v>
      </c>
      <c r="B61" s="70"/>
      <c r="C61" s="1" t="s">
        <v>1</v>
      </c>
      <c r="D61" s="2" t="s">
        <v>91</v>
      </c>
      <c r="E61" s="8"/>
    </row>
    <row r="62" spans="1:11" x14ac:dyDescent="0.35">
      <c r="A62" s="1">
        <v>1</v>
      </c>
      <c r="B62" s="70"/>
      <c r="C62" s="1" t="s">
        <v>18</v>
      </c>
      <c r="D62" s="2" t="s">
        <v>118</v>
      </c>
      <c r="E62" s="8"/>
    </row>
    <row r="63" spans="1:11" s="19" customFormat="1" x14ac:dyDescent="0.35">
      <c r="A63" s="1">
        <v>10</v>
      </c>
      <c r="B63" s="70"/>
      <c r="C63" s="1" t="s">
        <v>1</v>
      </c>
      <c r="D63" s="2" t="s">
        <v>139</v>
      </c>
      <c r="E63" s="8"/>
      <c r="F63" s="6"/>
      <c r="G63" s="6"/>
      <c r="H63" s="6"/>
      <c r="I63" s="3"/>
      <c r="J63" s="3"/>
      <c r="K63" s="3"/>
    </row>
    <row r="64" spans="1:11" s="19" customFormat="1" x14ac:dyDescent="0.35">
      <c r="A64" s="1">
        <v>1</v>
      </c>
      <c r="B64" s="70"/>
      <c r="C64" s="1" t="s">
        <v>18</v>
      </c>
      <c r="D64" s="2" t="s">
        <v>135</v>
      </c>
      <c r="E64" s="8"/>
      <c r="F64" s="6"/>
      <c r="G64" s="6"/>
      <c r="H64" s="6"/>
      <c r="I64" s="3"/>
      <c r="J64" s="3"/>
      <c r="K64" s="3"/>
    </row>
    <row r="65" spans="1:11" s="19" customFormat="1" x14ac:dyDescent="0.35">
      <c r="A65" s="1">
        <v>1</v>
      </c>
      <c r="B65" s="70"/>
      <c r="C65" s="1" t="s">
        <v>18</v>
      </c>
      <c r="D65" s="2" t="s">
        <v>133</v>
      </c>
      <c r="E65" s="8"/>
      <c r="F65" s="6"/>
      <c r="G65" s="6"/>
      <c r="H65" s="6"/>
      <c r="I65" s="3"/>
      <c r="J65" s="3"/>
      <c r="K65" s="3"/>
    </row>
    <row r="66" spans="1:11" s="19" customFormat="1" x14ac:dyDescent="0.35">
      <c r="A66" s="1">
        <v>1</v>
      </c>
      <c r="B66" s="70"/>
      <c r="C66" s="1" t="s">
        <v>18</v>
      </c>
      <c r="D66" s="2" t="s">
        <v>134</v>
      </c>
      <c r="E66" s="8"/>
      <c r="F66" s="6"/>
      <c r="G66" s="6"/>
      <c r="H66" s="6"/>
      <c r="I66" s="3"/>
      <c r="J66" s="3"/>
      <c r="K66" s="3"/>
    </row>
    <row r="67" spans="1:11" s="19" customFormat="1" x14ac:dyDescent="0.35">
      <c r="A67" s="1">
        <v>10</v>
      </c>
      <c r="B67" s="70"/>
      <c r="C67" s="1" t="s">
        <v>1</v>
      </c>
      <c r="D67" s="2" t="s">
        <v>94</v>
      </c>
      <c r="E67" s="8"/>
      <c r="F67" s="6"/>
      <c r="G67" s="6"/>
      <c r="H67" s="6"/>
      <c r="I67" s="3"/>
      <c r="J67" s="3"/>
      <c r="K67" s="3"/>
    </row>
    <row r="68" spans="1:11" s="19" customFormat="1" x14ac:dyDescent="0.35">
      <c r="A68" s="1">
        <v>42</v>
      </c>
      <c r="B68" s="70"/>
      <c r="C68" s="1" t="s">
        <v>1</v>
      </c>
      <c r="D68" s="2" t="s">
        <v>319</v>
      </c>
      <c r="E68" s="8"/>
      <c r="F68" s="6"/>
      <c r="G68" s="6"/>
      <c r="H68" s="6"/>
      <c r="I68" s="3"/>
      <c r="J68" s="3"/>
      <c r="K68" s="3"/>
    </row>
    <row r="69" spans="1:11" s="19" customFormat="1" x14ac:dyDescent="0.35">
      <c r="A69" s="1">
        <v>1</v>
      </c>
      <c r="B69" s="70"/>
      <c r="C69" s="1" t="s">
        <v>18</v>
      </c>
      <c r="D69" s="2" t="s">
        <v>120</v>
      </c>
      <c r="E69" s="8"/>
      <c r="F69" s="6"/>
      <c r="G69" s="6"/>
      <c r="H69" s="6"/>
      <c r="I69" s="3"/>
      <c r="J69" s="3"/>
      <c r="K69" s="3"/>
    </row>
    <row r="70" spans="1:11" s="19" customFormat="1" x14ac:dyDescent="0.35">
      <c r="A70" s="1">
        <v>1</v>
      </c>
      <c r="B70" s="70"/>
      <c r="C70" s="1" t="s">
        <v>97</v>
      </c>
      <c r="D70" s="2" t="s">
        <v>99</v>
      </c>
      <c r="E70" s="8"/>
      <c r="F70" s="6"/>
      <c r="G70" s="6"/>
      <c r="H70" s="6"/>
      <c r="I70" s="3"/>
      <c r="J70" s="3"/>
      <c r="K70" s="3"/>
    </row>
    <row r="71" spans="1:11" s="19" customFormat="1" x14ac:dyDescent="0.35">
      <c r="A71" s="1">
        <v>1</v>
      </c>
      <c r="B71" s="70"/>
      <c r="C71" s="1" t="s">
        <v>18</v>
      </c>
      <c r="D71" s="2" t="s">
        <v>119</v>
      </c>
      <c r="E71" s="8"/>
      <c r="F71" s="6"/>
      <c r="G71" s="6"/>
      <c r="H71" s="6"/>
      <c r="I71" s="3"/>
      <c r="J71" s="3"/>
      <c r="K71" s="3"/>
    </row>
    <row r="72" spans="1:11" s="126" customFormat="1" x14ac:dyDescent="0.35">
      <c r="A72" s="1">
        <v>40</v>
      </c>
      <c r="B72" s="70"/>
      <c r="C72" s="1" t="s">
        <v>1</v>
      </c>
      <c r="D72" s="2" t="s">
        <v>364</v>
      </c>
      <c r="E72" s="8"/>
      <c r="F72" s="128"/>
      <c r="G72" s="128"/>
      <c r="H72" s="128"/>
      <c r="I72" s="127"/>
      <c r="J72" s="127"/>
      <c r="K72" s="127"/>
    </row>
    <row r="73" spans="1:11" s="19" customFormat="1" x14ac:dyDescent="0.35">
      <c r="A73" s="1">
        <v>240</v>
      </c>
      <c r="B73" s="70"/>
      <c r="C73" s="1" t="s">
        <v>1</v>
      </c>
      <c r="D73" s="2" t="s">
        <v>22</v>
      </c>
      <c r="E73" s="8"/>
      <c r="F73" s="6"/>
      <c r="G73" s="6"/>
      <c r="H73" s="6"/>
      <c r="I73" s="3"/>
      <c r="J73" s="3"/>
      <c r="K73" s="3"/>
    </row>
    <row r="74" spans="1:11" s="19" customFormat="1" x14ac:dyDescent="0.35">
      <c r="A74" s="1">
        <v>240</v>
      </c>
      <c r="B74" s="70"/>
      <c r="C74" s="1" t="s">
        <v>1</v>
      </c>
      <c r="D74" s="2" t="s">
        <v>23</v>
      </c>
      <c r="E74" s="8"/>
      <c r="F74" s="6"/>
      <c r="G74" s="6"/>
      <c r="H74" s="6"/>
      <c r="I74" s="3"/>
      <c r="J74" s="3"/>
      <c r="K74" s="3"/>
    </row>
    <row r="75" spans="1:11" s="19" customFormat="1" x14ac:dyDescent="0.35">
      <c r="A75" s="1">
        <v>20</v>
      </c>
      <c r="B75" s="70"/>
      <c r="C75" s="1" t="s">
        <v>1</v>
      </c>
      <c r="D75" s="2" t="s">
        <v>21</v>
      </c>
      <c r="E75" s="8"/>
      <c r="F75" s="6"/>
      <c r="G75" s="6"/>
      <c r="H75" s="6"/>
      <c r="I75" s="3"/>
      <c r="J75" s="3"/>
      <c r="K75" s="3"/>
    </row>
    <row r="76" spans="1:11" s="19" customFormat="1" x14ac:dyDescent="0.35">
      <c r="A76" s="1">
        <v>1</v>
      </c>
      <c r="B76" s="70"/>
      <c r="C76" s="1" t="s">
        <v>326</v>
      </c>
      <c r="D76" s="2" t="s">
        <v>327</v>
      </c>
      <c r="E76" s="8"/>
      <c r="F76" s="6"/>
      <c r="G76" s="6"/>
      <c r="H76" s="6"/>
      <c r="I76" s="3"/>
      <c r="J76" s="3"/>
      <c r="K76" s="3"/>
    </row>
    <row r="77" spans="1:11" s="19" customFormat="1" x14ac:dyDescent="0.35">
      <c r="A77" s="1">
        <v>10</v>
      </c>
      <c r="B77" s="70"/>
      <c r="C77" s="1" t="s">
        <v>1</v>
      </c>
      <c r="D77" s="2" t="s">
        <v>27</v>
      </c>
      <c r="E77" s="8"/>
      <c r="F77" s="6"/>
      <c r="G77" s="6"/>
      <c r="H77" s="6"/>
      <c r="I77" s="3"/>
      <c r="J77" s="3"/>
      <c r="K77" s="3"/>
    </row>
    <row r="78" spans="1:11" s="19" customFormat="1" x14ac:dyDescent="0.35">
      <c r="A78" s="1">
        <v>15</v>
      </c>
      <c r="B78" s="70"/>
      <c r="C78" s="1" t="s">
        <v>1</v>
      </c>
      <c r="D78" s="2" t="s">
        <v>324</v>
      </c>
      <c r="E78" s="8"/>
      <c r="F78" s="6"/>
      <c r="G78" s="6"/>
      <c r="H78" s="6"/>
      <c r="I78" s="3"/>
      <c r="J78" s="3"/>
      <c r="K78" s="3"/>
    </row>
    <row r="79" spans="1:11" s="19" customFormat="1" x14ac:dyDescent="0.35">
      <c r="A79" s="1">
        <v>1</v>
      </c>
      <c r="B79" s="70"/>
      <c r="C79" s="1" t="s">
        <v>16</v>
      </c>
      <c r="D79" s="2" t="s">
        <v>142</v>
      </c>
      <c r="E79" s="8"/>
      <c r="F79" s="6"/>
      <c r="G79" s="6"/>
      <c r="H79" s="6"/>
      <c r="I79" s="3"/>
      <c r="J79" s="3"/>
      <c r="K79" s="3"/>
    </row>
    <row r="80" spans="1:11" s="19" customFormat="1" x14ac:dyDescent="0.35">
      <c r="A80" s="1">
        <v>20</v>
      </c>
      <c r="B80" s="70"/>
      <c r="C80" s="1" t="s">
        <v>1</v>
      </c>
      <c r="D80" s="2" t="s">
        <v>45</v>
      </c>
      <c r="E80" s="8"/>
      <c r="F80" s="6"/>
      <c r="G80" s="6"/>
      <c r="H80" s="6"/>
      <c r="I80" s="3"/>
      <c r="J80" s="3"/>
      <c r="K80" s="3"/>
    </row>
    <row r="81" spans="1:11" x14ac:dyDescent="0.35">
      <c r="A81" s="1">
        <v>1</v>
      </c>
      <c r="B81" s="70"/>
      <c r="C81" s="1" t="s">
        <v>16</v>
      </c>
      <c r="D81" s="2" t="s">
        <v>88</v>
      </c>
      <c r="E81" s="8"/>
    </row>
    <row r="82" spans="1:11" x14ac:dyDescent="0.35">
      <c r="A82" s="1">
        <v>10</v>
      </c>
      <c r="B82" s="70"/>
      <c r="C82" s="1" t="s">
        <v>137</v>
      </c>
      <c r="D82" s="2" t="s">
        <v>138</v>
      </c>
      <c r="E82" s="8"/>
    </row>
    <row r="83" spans="1:11" x14ac:dyDescent="0.35">
      <c r="A83" s="1">
        <v>1</v>
      </c>
      <c r="B83" s="70"/>
      <c r="C83" s="1" t="s">
        <v>1</v>
      </c>
      <c r="D83" s="2" t="s">
        <v>140</v>
      </c>
      <c r="E83" s="8"/>
    </row>
    <row r="84" spans="1:11" x14ac:dyDescent="0.35">
      <c r="A84" s="1">
        <v>10</v>
      </c>
      <c r="B84" s="70"/>
      <c r="C84" s="1" t="s">
        <v>296</v>
      </c>
      <c r="D84" s="2" t="s">
        <v>316</v>
      </c>
      <c r="E84" s="8"/>
    </row>
    <row r="85" spans="1:11" ht="15" customHeight="1" x14ac:dyDescent="0.35">
      <c r="A85" s="279" t="s">
        <v>168</v>
      </c>
      <c r="B85" s="279"/>
      <c r="C85" s="279"/>
      <c r="D85" s="279"/>
      <c r="E85" s="279"/>
    </row>
    <row r="86" spans="1:11" ht="15" customHeight="1" x14ac:dyDescent="0.35">
      <c r="A86" s="280"/>
      <c r="B86" s="280"/>
      <c r="C86" s="280"/>
      <c r="D86" s="280"/>
      <c r="E86" s="280"/>
    </row>
    <row r="87" spans="1:11" ht="26" x14ac:dyDescent="0.35">
      <c r="A87" s="7" t="s">
        <v>164</v>
      </c>
      <c r="B87" s="7" t="s">
        <v>165</v>
      </c>
      <c r="C87" s="7" t="s">
        <v>0</v>
      </c>
      <c r="D87" s="7" t="s">
        <v>166</v>
      </c>
      <c r="E87" s="8"/>
    </row>
    <row r="88" spans="1:11" x14ac:dyDescent="0.35">
      <c r="A88" s="1">
        <v>10</v>
      </c>
      <c r="B88" s="70"/>
      <c r="C88" s="1" t="s">
        <v>1</v>
      </c>
      <c r="D88" s="2" t="s">
        <v>95</v>
      </c>
      <c r="E88" s="8"/>
    </row>
    <row r="89" spans="1:11" s="19" customFormat="1" x14ac:dyDescent="0.35">
      <c r="A89" s="1">
        <v>7</v>
      </c>
      <c r="B89" s="70"/>
      <c r="C89" s="1" t="s">
        <v>1</v>
      </c>
      <c r="D89" s="2" t="s">
        <v>58</v>
      </c>
      <c r="E89" s="8"/>
      <c r="F89" s="6"/>
      <c r="G89" s="6"/>
      <c r="H89" s="6"/>
      <c r="I89" s="3"/>
      <c r="J89" s="3"/>
      <c r="K89" s="3"/>
    </row>
    <row r="90" spans="1:11" s="19" customFormat="1" x14ac:dyDescent="0.35">
      <c r="A90" s="1">
        <v>1</v>
      </c>
      <c r="B90" s="70"/>
      <c r="C90" s="1" t="s">
        <v>18</v>
      </c>
      <c r="D90" s="2" t="s">
        <v>336</v>
      </c>
      <c r="E90" s="8"/>
      <c r="F90" s="6"/>
      <c r="G90" s="6"/>
      <c r="H90" s="6"/>
      <c r="I90" s="3"/>
      <c r="J90" s="3"/>
      <c r="K90" s="3"/>
    </row>
    <row r="91" spans="1:11" s="19" customFormat="1" x14ac:dyDescent="0.35">
      <c r="A91" s="1">
        <v>10</v>
      </c>
      <c r="B91" s="70"/>
      <c r="C91" s="1" t="s">
        <v>1</v>
      </c>
      <c r="D91" s="2" t="s">
        <v>333</v>
      </c>
      <c r="E91" s="8"/>
      <c r="F91" s="6"/>
      <c r="G91" s="6"/>
      <c r="H91" s="6"/>
      <c r="I91" s="3"/>
      <c r="J91" s="3"/>
      <c r="K91" s="3"/>
    </row>
    <row r="92" spans="1:11" s="19" customFormat="1" x14ac:dyDescent="0.35">
      <c r="A92" s="1">
        <v>2</v>
      </c>
      <c r="B92" s="70"/>
      <c r="C92" s="1" t="s">
        <v>66</v>
      </c>
      <c r="D92" s="2" t="s">
        <v>334</v>
      </c>
      <c r="E92" s="8"/>
      <c r="F92" s="6"/>
      <c r="G92" s="6"/>
      <c r="H92" s="6"/>
      <c r="I92" s="3"/>
      <c r="J92" s="3"/>
      <c r="K92" s="3"/>
    </row>
    <row r="93" spans="1:11" s="19" customFormat="1" x14ac:dyDescent="0.35">
      <c r="A93" s="1">
        <v>5</v>
      </c>
      <c r="B93" s="70"/>
      <c r="C93" s="1" t="s">
        <v>1</v>
      </c>
      <c r="D93" s="2" t="s">
        <v>75</v>
      </c>
      <c r="E93" s="8"/>
      <c r="F93" s="6"/>
      <c r="G93" s="6"/>
      <c r="H93" s="6"/>
      <c r="I93" s="3"/>
      <c r="J93" s="3"/>
      <c r="K93" s="3"/>
    </row>
    <row r="94" spans="1:11" x14ac:dyDescent="0.35">
      <c r="A94" s="1">
        <v>7</v>
      </c>
      <c r="B94" s="70"/>
      <c r="C94" s="1" t="s">
        <v>1</v>
      </c>
      <c r="D94" s="2" t="s">
        <v>60</v>
      </c>
      <c r="E94" s="8"/>
    </row>
    <row r="95" spans="1:11" x14ac:dyDescent="0.35">
      <c r="A95" s="1">
        <v>7</v>
      </c>
      <c r="B95" s="70"/>
      <c r="C95" s="1" t="s">
        <v>1</v>
      </c>
      <c r="D95" s="2" t="s">
        <v>112</v>
      </c>
      <c r="E95" s="8"/>
    </row>
    <row r="96" spans="1:11" x14ac:dyDescent="0.35">
      <c r="A96" s="1">
        <v>7</v>
      </c>
      <c r="B96" s="70"/>
      <c r="C96" s="1" t="s">
        <v>296</v>
      </c>
      <c r="D96" s="2" t="s">
        <v>29</v>
      </c>
      <c r="E96" s="8"/>
    </row>
    <row r="97" spans="1:5" x14ac:dyDescent="0.35">
      <c r="A97" s="1">
        <v>20</v>
      </c>
      <c r="B97" s="70"/>
      <c r="C97" s="1" t="s">
        <v>1</v>
      </c>
      <c r="D97" s="2" t="s">
        <v>96</v>
      </c>
      <c r="E97" s="8"/>
    </row>
    <row r="98" spans="1:5" x14ac:dyDescent="0.35">
      <c r="A98" s="1">
        <v>10</v>
      </c>
      <c r="B98" s="70"/>
      <c r="C98" s="1" t="s">
        <v>1</v>
      </c>
      <c r="D98" s="2" t="s">
        <v>111</v>
      </c>
      <c r="E98" s="8"/>
    </row>
    <row r="99" spans="1:5" x14ac:dyDescent="0.35">
      <c r="A99" s="1">
        <v>7</v>
      </c>
      <c r="B99" s="70"/>
      <c r="C99" s="1" t="s">
        <v>1</v>
      </c>
      <c r="D99" s="2" t="s">
        <v>59</v>
      </c>
      <c r="E99" s="8"/>
    </row>
    <row r="100" spans="1:5" x14ac:dyDescent="0.35">
      <c r="A100" s="76">
        <v>5</v>
      </c>
      <c r="B100" s="70"/>
      <c r="C100" s="79" t="s">
        <v>66</v>
      </c>
      <c r="D100" s="80" t="s">
        <v>222</v>
      </c>
      <c r="E100" s="8"/>
    </row>
    <row r="101" spans="1:5" x14ac:dyDescent="0.35">
      <c r="A101" s="1">
        <v>7</v>
      </c>
      <c r="B101" s="70"/>
      <c r="C101" s="1" t="s">
        <v>1</v>
      </c>
      <c r="D101" s="2" t="s">
        <v>335</v>
      </c>
      <c r="E101" s="8"/>
    </row>
    <row r="102" spans="1:5" x14ac:dyDescent="0.35">
      <c r="A102" s="1">
        <v>40</v>
      </c>
      <c r="B102" s="70"/>
      <c r="C102" s="1" t="s">
        <v>1</v>
      </c>
      <c r="D102" s="2" t="s">
        <v>56</v>
      </c>
      <c r="E102" s="8"/>
    </row>
    <row r="103" spans="1:5" x14ac:dyDescent="0.35">
      <c r="A103" s="279" t="s">
        <v>169</v>
      </c>
      <c r="B103" s="279"/>
      <c r="C103" s="279"/>
      <c r="D103" s="279"/>
      <c r="E103" s="279"/>
    </row>
    <row r="104" spans="1:5" x14ac:dyDescent="0.35">
      <c r="A104" s="280"/>
      <c r="B104" s="280"/>
      <c r="C104" s="280"/>
      <c r="D104" s="280"/>
      <c r="E104" s="280"/>
    </row>
    <row r="105" spans="1:5" ht="26" x14ac:dyDescent="0.35">
      <c r="A105" s="7" t="s">
        <v>164</v>
      </c>
      <c r="B105" s="7" t="s">
        <v>165</v>
      </c>
      <c r="C105" s="7" t="s">
        <v>0</v>
      </c>
      <c r="D105" s="7" t="s">
        <v>166</v>
      </c>
      <c r="E105" s="8"/>
    </row>
    <row r="106" spans="1:5" x14ac:dyDescent="0.35">
      <c r="A106" s="1">
        <v>10</v>
      </c>
      <c r="B106" s="70"/>
      <c r="C106" s="1" t="s">
        <v>1</v>
      </c>
      <c r="D106" s="2" t="s">
        <v>39</v>
      </c>
      <c r="E106" s="8"/>
    </row>
    <row r="107" spans="1:5" x14ac:dyDescent="0.35">
      <c r="A107" s="1">
        <v>20</v>
      </c>
      <c r="B107" s="70"/>
      <c r="C107" s="1" t="s">
        <v>1</v>
      </c>
      <c r="D107" s="2" t="s">
        <v>113</v>
      </c>
      <c r="E107" s="8"/>
    </row>
    <row r="108" spans="1:5" x14ac:dyDescent="0.35">
      <c r="A108" s="1">
        <v>20</v>
      </c>
      <c r="B108" s="70"/>
      <c r="C108" s="1" t="s">
        <v>1</v>
      </c>
      <c r="D108" s="2" t="s">
        <v>145</v>
      </c>
      <c r="E108" s="8"/>
    </row>
    <row r="109" spans="1:5" x14ac:dyDescent="0.35">
      <c r="A109" s="1">
        <v>10</v>
      </c>
      <c r="B109" s="70"/>
      <c r="C109" s="1" t="s">
        <v>40</v>
      </c>
      <c r="D109" s="2" t="s">
        <v>41</v>
      </c>
      <c r="E109" s="8"/>
    </row>
    <row r="110" spans="1:5" x14ac:dyDescent="0.35">
      <c r="A110" s="1">
        <v>7</v>
      </c>
      <c r="B110" s="70"/>
      <c r="C110" s="1" t="s">
        <v>1</v>
      </c>
      <c r="D110" s="2" t="s">
        <v>337</v>
      </c>
      <c r="E110" s="8"/>
    </row>
    <row r="111" spans="1:5" x14ac:dyDescent="0.35">
      <c r="A111" s="279" t="s">
        <v>170</v>
      </c>
      <c r="B111" s="279"/>
      <c r="C111" s="279"/>
      <c r="D111" s="279"/>
      <c r="E111" s="279"/>
    </row>
    <row r="112" spans="1:5" x14ac:dyDescent="0.35">
      <c r="A112" s="280"/>
      <c r="B112" s="280"/>
      <c r="C112" s="280"/>
      <c r="D112" s="280"/>
      <c r="E112" s="280"/>
    </row>
    <row r="113" spans="1:11" ht="26" x14ac:dyDescent="0.35">
      <c r="A113" s="7" t="s">
        <v>164</v>
      </c>
      <c r="B113" s="7" t="s">
        <v>165</v>
      </c>
      <c r="C113" s="7" t="s">
        <v>0</v>
      </c>
      <c r="D113" s="7" t="s">
        <v>166</v>
      </c>
      <c r="E113" s="8"/>
    </row>
    <row r="114" spans="1:11" ht="15" customHeight="1" x14ac:dyDescent="0.35">
      <c r="A114" s="1">
        <v>5</v>
      </c>
      <c r="B114" s="70"/>
      <c r="C114" s="1" t="s">
        <v>1</v>
      </c>
      <c r="D114" s="2" t="s">
        <v>129</v>
      </c>
      <c r="E114" s="8"/>
    </row>
    <row r="115" spans="1:11" ht="42" x14ac:dyDescent="0.35">
      <c r="A115" s="14"/>
      <c r="B115" s="70"/>
      <c r="C115" s="13"/>
      <c r="D115" s="2" t="s">
        <v>87</v>
      </c>
      <c r="E115" s="8"/>
    </row>
    <row r="116" spans="1:11" x14ac:dyDescent="0.35">
      <c r="A116" s="9"/>
      <c r="B116" s="123"/>
      <c r="C116" s="1" t="s">
        <v>30</v>
      </c>
      <c r="D116" s="2" t="s">
        <v>33</v>
      </c>
      <c r="E116" s="8"/>
    </row>
    <row r="117" spans="1:11" s="19" customFormat="1" x14ac:dyDescent="0.35">
      <c r="A117" s="1">
        <v>1</v>
      </c>
      <c r="B117" s="70"/>
      <c r="C117" s="1" t="s">
        <v>1</v>
      </c>
      <c r="D117" s="2" t="s">
        <v>115</v>
      </c>
      <c r="E117" s="8"/>
      <c r="F117" s="6"/>
      <c r="G117" s="6"/>
      <c r="H117" s="6"/>
      <c r="I117" s="3"/>
      <c r="J117" s="3"/>
      <c r="K117" s="3"/>
    </row>
    <row r="118" spans="1:11" x14ac:dyDescent="0.35">
      <c r="A118" s="1">
        <v>25</v>
      </c>
      <c r="B118" s="70"/>
      <c r="C118" s="1" t="s">
        <v>1</v>
      </c>
      <c r="D118" s="2" t="s">
        <v>51</v>
      </c>
      <c r="E118" s="8"/>
    </row>
    <row r="119" spans="1:11" x14ac:dyDescent="0.35">
      <c r="A119" s="1">
        <v>10</v>
      </c>
      <c r="B119" s="70"/>
      <c r="C119" s="1" t="s">
        <v>1</v>
      </c>
      <c r="D119" s="2" t="s">
        <v>338</v>
      </c>
      <c r="E119" s="8"/>
    </row>
    <row r="120" spans="1:11" x14ac:dyDescent="0.35">
      <c r="A120" s="9"/>
      <c r="B120" s="123"/>
      <c r="C120" s="1" t="s">
        <v>43</v>
      </c>
      <c r="D120" s="2" t="s">
        <v>44</v>
      </c>
      <c r="E120" s="8"/>
    </row>
    <row r="121" spans="1:11" x14ac:dyDescent="0.35">
      <c r="A121" s="1">
        <v>10</v>
      </c>
      <c r="B121" s="70"/>
      <c r="C121" s="1" t="s">
        <v>72</v>
      </c>
      <c r="D121" s="2" t="s">
        <v>73</v>
      </c>
      <c r="E121" s="8"/>
    </row>
    <row r="122" spans="1:11" x14ac:dyDescent="0.35">
      <c r="A122" s="9"/>
      <c r="B122" s="123"/>
      <c r="C122" s="1" t="s">
        <v>30</v>
      </c>
      <c r="D122" s="2" t="s">
        <v>34</v>
      </c>
      <c r="E122" s="8"/>
    </row>
    <row r="123" spans="1:11" x14ac:dyDescent="0.35">
      <c r="A123" s="1">
        <v>2</v>
      </c>
      <c r="B123" s="70"/>
      <c r="C123" s="1" t="s">
        <v>62</v>
      </c>
      <c r="D123" s="2" t="s">
        <v>63</v>
      </c>
      <c r="E123" s="8"/>
    </row>
    <row r="124" spans="1:11" x14ac:dyDescent="0.35">
      <c r="A124" s="1">
        <v>10</v>
      </c>
      <c r="B124" s="70"/>
      <c r="C124" s="1" t="s">
        <v>1</v>
      </c>
      <c r="D124" s="2" t="s">
        <v>105</v>
      </c>
      <c r="E124" s="8"/>
    </row>
    <row r="125" spans="1:11" x14ac:dyDescent="0.35">
      <c r="A125" s="1">
        <v>1</v>
      </c>
      <c r="B125" s="70"/>
      <c r="C125" s="1" t="s">
        <v>1</v>
      </c>
      <c r="D125" s="2" t="s">
        <v>47</v>
      </c>
      <c r="E125" s="8"/>
    </row>
    <row r="126" spans="1:11" x14ac:dyDescent="0.35">
      <c r="A126" s="1">
        <v>1</v>
      </c>
      <c r="B126" s="70"/>
      <c r="C126" s="1" t="s">
        <v>1</v>
      </c>
      <c r="D126" s="2" t="s">
        <v>50</v>
      </c>
      <c r="E126" s="8"/>
    </row>
    <row r="127" spans="1:11" x14ac:dyDescent="0.35">
      <c r="A127" s="1">
        <v>1</v>
      </c>
      <c r="B127" s="70"/>
      <c r="C127" s="1" t="s">
        <v>1</v>
      </c>
      <c r="D127" s="2" t="s">
        <v>49</v>
      </c>
      <c r="E127" s="8"/>
    </row>
    <row r="128" spans="1:11" x14ac:dyDescent="0.35">
      <c r="A128" s="1">
        <v>1</v>
      </c>
      <c r="B128" s="70"/>
      <c r="C128" s="1" t="s">
        <v>1</v>
      </c>
      <c r="D128" s="2" t="s">
        <v>48</v>
      </c>
      <c r="E128" s="8"/>
    </row>
    <row r="129" spans="1:5" x14ac:dyDescent="0.35">
      <c r="A129" s="1">
        <v>1</v>
      </c>
      <c r="B129" s="70"/>
      <c r="C129" s="1" t="s">
        <v>1</v>
      </c>
      <c r="D129" s="2" t="s">
        <v>46</v>
      </c>
      <c r="E129" s="8"/>
    </row>
    <row r="130" spans="1:5" x14ac:dyDescent="0.35">
      <c r="A130" s="1">
        <v>5</v>
      </c>
      <c r="B130" s="70"/>
      <c r="C130" s="1" t="s">
        <v>72</v>
      </c>
      <c r="D130" s="2" t="s">
        <v>74</v>
      </c>
      <c r="E130" s="8"/>
    </row>
    <row r="131" spans="1:5" ht="14.25" customHeight="1" x14ac:dyDescent="0.35">
      <c r="A131" s="9"/>
      <c r="B131" s="123"/>
      <c r="C131" s="1" t="s">
        <v>30</v>
      </c>
      <c r="D131" s="2" t="s">
        <v>35</v>
      </c>
      <c r="E131" s="8"/>
    </row>
    <row r="132" spans="1:5" x14ac:dyDescent="0.35">
      <c r="A132" s="1">
        <v>1</v>
      </c>
      <c r="B132" s="70"/>
      <c r="C132" s="1" t="s">
        <v>1</v>
      </c>
      <c r="D132" s="2" t="s">
        <v>114</v>
      </c>
      <c r="E132" s="8"/>
    </row>
    <row r="133" spans="1:5" x14ac:dyDescent="0.35">
      <c r="A133" s="9"/>
      <c r="B133" s="123"/>
      <c r="C133" s="1" t="s">
        <v>30</v>
      </c>
      <c r="D133" s="2" t="s">
        <v>36</v>
      </c>
      <c r="E133" s="8"/>
    </row>
    <row r="134" spans="1:5" x14ac:dyDescent="0.35">
      <c r="A134" s="1">
        <v>10</v>
      </c>
      <c r="B134" s="70"/>
      <c r="C134" s="1" t="s">
        <v>1</v>
      </c>
      <c r="D134" s="2" t="s">
        <v>128</v>
      </c>
      <c r="E134" s="8"/>
    </row>
    <row r="135" spans="1:5" x14ac:dyDescent="0.35">
      <c r="A135" s="9"/>
      <c r="B135" s="123"/>
      <c r="C135" s="1" t="s">
        <v>30</v>
      </c>
      <c r="D135" s="2" t="s">
        <v>31</v>
      </c>
    </row>
    <row r="136" spans="1:5" x14ac:dyDescent="0.35">
      <c r="A136" s="1"/>
      <c r="B136" s="70"/>
      <c r="C136" s="1"/>
      <c r="D136" s="2" t="s">
        <v>64</v>
      </c>
    </row>
    <row r="137" spans="1:5" x14ac:dyDescent="0.35">
      <c r="A137" s="1"/>
      <c r="B137" s="70"/>
      <c r="C137" s="1"/>
      <c r="D137" s="2" t="s">
        <v>65</v>
      </c>
    </row>
    <row r="138" spans="1:5" x14ac:dyDescent="0.35">
      <c r="A138" s="1">
        <v>1</v>
      </c>
      <c r="B138" s="70"/>
      <c r="C138" s="1" t="s">
        <v>1</v>
      </c>
      <c r="D138" s="2" t="s">
        <v>116</v>
      </c>
    </row>
    <row r="139" spans="1:5" x14ac:dyDescent="0.35">
      <c r="A139" s="9"/>
      <c r="B139" s="123"/>
      <c r="C139" s="1" t="s">
        <v>30</v>
      </c>
      <c r="D139" s="2" t="s">
        <v>32</v>
      </c>
    </row>
    <row r="140" spans="1:5" x14ac:dyDescent="0.35">
      <c r="A140" s="9"/>
      <c r="B140" s="123"/>
      <c r="C140" s="115" t="s">
        <v>348</v>
      </c>
      <c r="D140" s="116" t="s">
        <v>349</v>
      </c>
    </row>
  </sheetData>
  <sheetProtection algorithmName="SHA-512" hashValue="4cuRym5rN6YWFqMYsFA/WNH97hXXVMDCtcBkiEC/PE8sPmP3yzNuKXEUZhkrjgBkhYBzLYFnMXhYz6IIV2TeSw==" saltValue="0ivvAuXoU97GUP0Wdz48VA==" spinCount="100000" sheet="1" objects="1" scenarios="1"/>
  <sortState ref="A6:D11">
    <sortCondition ref="D6:D11"/>
  </sortState>
  <mergeCells count="7">
    <mergeCell ref="A1:D1"/>
    <mergeCell ref="A111:E112"/>
    <mergeCell ref="A103:E104"/>
    <mergeCell ref="A2:E2"/>
    <mergeCell ref="A3:E4"/>
    <mergeCell ref="A12:E13"/>
    <mergeCell ref="A85:E86"/>
  </mergeCells>
  <pageMargins left="0.7" right="0.7" top="0.75" bottom="0.75" header="0.3" footer="0.3"/>
  <pageSetup scale="92" fitToHeight="0" orientation="portrait" r:id="rId1"/>
  <headerFooter>
    <oddFooter>&amp;CCurriculum for Agricultural Science Education © 2017 NRE – Local Supplies – 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Guidelines for Purchasing</vt:lpstr>
      <vt:lpstr>CASE Online</vt:lpstr>
      <vt:lpstr>Cengage</vt:lpstr>
      <vt:lpstr>Vernier</vt:lpstr>
      <vt:lpstr>Ward's</vt:lpstr>
      <vt:lpstr>Miscellaneous</vt:lpstr>
      <vt:lpstr>Classroom Supplies</vt:lpstr>
      <vt:lpstr>Local Supplies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 Mensch</dc:creator>
  <cp:lastModifiedBy>Miranda Chaplin</cp:lastModifiedBy>
  <cp:lastPrinted>2015-12-21T16:18:26Z</cp:lastPrinted>
  <dcterms:created xsi:type="dcterms:W3CDTF">2013-07-31T20:52:51Z</dcterms:created>
  <dcterms:modified xsi:type="dcterms:W3CDTF">2017-02-28T16:06:10Z</dcterms:modified>
</cp:coreProperties>
</file>