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0000 2020-21 CLC Activities\Benchmarking 21 plus\North Carolina\Spanish Translations\"/>
    </mc:Choice>
  </mc:AlternateContent>
  <bookViews>
    <workbookView xWindow="0" yWindow="0" windowWidth="20520" windowHeight="10988"/>
  </bookViews>
  <sheets>
    <sheet name="Léame" sheetId="4" r:id="rId1"/>
    <sheet name="Hoja de trabajo de datos" sheetId="1" r:id="rId2"/>
    <sheet name="Tarjeta de Puntuación " sheetId="5" r:id="rId3"/>
    <sheet name="Estándar Financiero Glosario" sheetId="6" r:id="rId4"/>
    <sheet name="Muestra" sheetId="7" r:id="rId5"/>
  </sheets>
  <definedNames>
    <definedName name="_xlnm.Print_Area" localSheetId="3">'Estándar Financiero Glosario'!$A$2:$K$22</definedName>
    <definedName name="_xlnm.Print_Area" localSheetId="1">'Hoja de trabajo de datos'!$A$2:$L$51</definedName>
    <definedName name="_xlnm.Print_Area" localSheetId="0">Léame!$B$1:$O$13</definedName>
    <definedName name="_xlnm.Print_Area" localSheetId="4">Muestra!$A$2:$L$52</definedName>
    <definedName name="_xlnm.Print_Titles" localSheetId="1">'Hoja de trabajo de datos'!$1:$4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1" i="7" l="1"/>
  <c r="L34" i="7" l="1"/>
  <c r="A51" i="7" l="1"/>
  <c r="H49" i="7"/>
  <c r="H48" i="7"/>
  <c r="I47" i="7"/>
  <c r="I46" i="7"/>
  <c r="I45" i="7"/>
  <c r="I44" i="7"/>
  <c r="A44" i="7"/>
  <c r="I43" i="7"/>
  <c r="I42" i="7"/>
  <c r="H41" i="7"/>
  <c r="A41" i="7"/>
  <c r="I40" i="7"/>
  <c r="I39" i="7"/>
  <c r="I38" i="7"/>
  <c r="A38" i="7"/>
  <c r="I37" i="7"/>
  <c r="B37" i="7"/>
  <c r="I36" i="7"/>
  <c r="I35" i="7"/>
  <c r="A35" i="7"/>
  <c r="H34" i="7"/>
  <c r="A34" i="7"/>
  <c r="B32" i="7"/>
  <c r="A32" i="7"/>
  <c r="B31" i="7"/>
  <c r="A31" i="7"/>
  <c r="B30" i="7"/>
  <c r="A30" i="7"/>
  <c r="B29" i="7"/>
  <c r="A29" i="7"/>
  <c r="B28" i="7"/>
  <c r="A28" i="7"/>
  <c r="B27" i="7"/>
  <c r="A27" i="7"/>
  <c r="B26" i="7"/>
  <c r="A26" i="7"/>
  <c r="B25" i="7"/>
  <c r="A25" i="7"/>
  <c r="B24" i="7"/>
  <c r="A24" i="7"/>
  <c r="B23" i="7"/>
  <c r="A23" i="7"/>
  <c r="B22" i="7"/>
  <c r="A22" i="7"/>
  <c r="A21" i="7"/>
  <c r="B19" i="7"/>
  <c r="A19" i="7"/>
  <c r="B18" i="7"/>
  <c r="A18" i="7"/>
  <c r="B17" i="7"/>
  <c r="A17" i="7"/>
  <c r="B16" i="7"/>
  <c r="A16" i="7"/>
  <c r="A15" i="7"/>
  <c r="B13" i="7"/>
  <c r="A13" i="7"/>
  <c r="B12" i="7"/>
  <c r="A12" i="7"/>
  <c r="B11" i="7"/>
  <c r="A11" i="7"/>
  <c r="B10" i="7"/>
  <c r="A10" i="7"/>
  <c r="I9" i="7"/>
  <c r="G9" i="7"/>
  <c r="A9" i="7"/>
  <c r="L8" i="7"/>
  <c r="K8" i="7"/>
  <c r="J8" i="7"/>
  <c r="I8" i="7"/>
  <c r="G8" i="7"/>
  <c r="J6" i="7"/>
  <c r="B6" i="7"/>
  <c r="A3" i="7"/>
  <c r="A2" i="7"/>
  <c r="L47" i="7"/>
  <c r="L49" i="7" s="1"/>
  <c r="L48" i="7" l="1"/>
  <c r="L9" i="1" l="1"/>
  <c r="L9" i="7" s="1"/>
  <c r="K9" i="1"/>
  <c r="K9" i="7" s="1"/>
  <c r="J9" i="1"/>
  <c r="J9" i="7" s="1"/>
  <c r="L47" i="1" l="1"/>
  <c r="L41" i="1"/>
  <c r="L48" i="1" s="1"/>
  <c r="L49" i="1" l="1"/>
</calcChain>
</file>

<file path=xl/comments1.xml><?xml version="1.0" encoding="utf-8"?>
<comments xmlns="http://schemas.openxmlformats.org/spreadsheetml/2006/main">
  <authors>
    <author>Simonsen, Jon C.</author>
  </authors>
  <commentList>
    <comment ref="G42" authorId="0" shapeId="0">
      <text>
        <r>
          <rPr>
            <sz val="9"/>
            <color indexed="81"/>
            <rFont val="Tahoma"/>
            <family val="2"/>
          </rPr>
          <t>El servicio de la deuda es el principal total y los pagos de intereses por año</t>
        </r>
      </text>
    </comment>
    <comment ref="I42" authorId="0" shapeId="0">
      <text>
        <r>
          <rPr>
            <sz val="9"/>
            <color indexed="81"/>
            <rFont val="Tahoma"/>
            <family val="2"/>
          </rPr>
          <t>El servicio de la deuda es el principal total y los pagos de intereses por año</t>
        </r>
      </text>
    </comment>
  </commentList>
</comments>
</file>

<file path=xl/sharedStrings.xml><?xml version="1.0" encoding="utf-8"?>
<sst xmlns="http://schemas.openxmlformats.org/spreadsheetml/2006/main" count="100" uniqueCount="96">
  <si>
    <t>Benchmark</t>
  </si>
  <si>
    <t xml:space="preserve">) </t>
  </si>
  <si>
    <t>Plan vs Actual</t>
  </si>
  <si>
    <t>FBM</t>
  </si>
  <si>
    <t>1)</t>
  </si>
  <si>
    <t>2)</t>
  </si>
  <si>
    <t>3)</t>
  </si>
  <si>
    <t>4)</t>
  </si>
  <si>
    <t>5)</t>
  </si>
  <si>
    <t>6)</t>
  </si>
  <si>
    <t>7)</t>
  </si>
  <si>
    <t>8)</t>
  </si>
  <si>
    <t>Sample Farm</t>
  </si>
  <si>
    <r>
      <t xml:space="preserve">Descripción general de la hoja de trabajo de datos  </t>
    </r>
    <r>
      <rPr>
        <b/>
        <u/>
        <sz val="15"/>
        <color rgb="FFFF0000"/>
        <rFont val="Calibri"/>
        <family val="2"/>
        <scheme val="minor"/>
      </rPr>
      <t>(Lea esta página antes de cambiar a otra hoja de trabajo)</t>
    </r>
  </si>
  <si>
    <t>La pestaña "Hoja de trabajo de datos" en la parte inferior del archivo se utilizará para la entrada y revisión.</t>
  </si>
  <si>
    <t>El nombre del productor y la fecha de entrada deben aparecer en la parte superior de esa hoja de trabajo.</t>
  </si>
  <si>
    <t>Actualice el año calendario para que los datos se ingresen en la celda debajo de "Mi granja".  (Otros años se rellenarán automáticamente)</t>
  </si>
  <si>
    <t>Los datos financieros deben ingresarse en cada una de las 5 columnas para 19 factores en la sección superior de la hoja de trabajo, o ingresarse en todas las columnas que se apliquen a la empresa.</t>
  </si>
  <si>
    <t>Los datos del servicio anual de la deuda deben ingresarse en la sección inferior derecha de la hoja de trabajo. Los totales se calcularán automáticamente</t>
  </si>
  <si>
    <t>Una vez que haya completado las otras dos secciones de la hoja de trabajo, marque las fortalezas y las necesidades de mejora; y enumere los objetivos ... como se indica en la sección inferior izquierda.</t>
  </si>
  <si>
    <t xml:space="preserve">Otras pestañas de la hoja de trabajo: </t>
  </si>
  <si>
    <t>Imprima informe según sea necesario.  (Imprima cualquiera de las otras hojas de trabajo según sea necesario también)</t>
  </si>
  <si>
    <t>Este material se basa en el trabajo respaldado por USDA-NIFA bajo el número de premio 2020-38504-32381 *</t>
  </si>
  <si>
    <t>3-años</t>
  </si>
  <si>
    <t>Mi granja</t>
  </si>
  <si>
    <t>Proyección</t>
  </si>
  <si>
    <t>Metas</t>
  </si>
  <si>
    <t xml:space="preserve"> * Proyecto: Mejorar la resiliencia de los agricultores y la diversidad de evaluación financiera a través de la entrega inspirada en la tecnología y la tutoría colaborativa</t>
  </si>
  <si>
    <t>Medidas estándar financieras seleccionadas para el plan en una página</t>
  </si>
  <si>
    <t>Liquidez</t>
  </si>
  <si>
    <r>
      <t>Ö</t>
    </r>
    <r>
      <rPr>
        <sz val="7"/>
        <color theme="1"/>
        <rFont val="Times New Roman"/>
        <family val="1"/>
      </rPr>
      <t xml:space="preserve"> </t>
    </r>
    <r>
      <rPr>
        <b/>
        <sz val="12"/>
        <color theme="1"/>
        <rFont val="Times New Roman"/>
        <family val="1"/>
      </rPr>
      <t>Razón Corriente:</t>
    </r>
    <r>
      <rPr>
        <sz val="12"/>
        <color theme="1"/>
        <rFont val="Times New Roman"/>
        <family val="1"/>
      </rPr>
      <t xml:space="preserve">  Calculado como  </t>
    </r>
    <r>
      <rPr>
        <i/>
        <sz val="12"/>
        <color theme="1"/>
        <rFont val="Times New Roman"/>
        <family val="1"/>
      </rPr>
      <t>(activos agrícolas corrientes totales) / (pasivos agrícolas corrientes totales)</t>
    </r>
    <r>
      <rPr>
        <sz val="12"/>
        <color theme="1"/>
        <rFont val="Times New Roman"/>
        <family val="1"/>
      </rPr>
      <t>.  Esto mide en qué medida la liquidación de los activos agrícolas corrientes cubre los pasivos agrícolas corrientes. Los activos actuales son todos efectivo y todos los demás activos convertidos en efectivo o utilizados en producción dentro de un año comercial. Los pasivos corrientes incluyen todas las deudas adeudadas y pagaderas dentro de un año comercial.</t>
    </r>
  </si>
  <si>
    <r>
      <t>Ö</t>
    </r>
    <r>
      <rPr>
        <sz val="7"/>
        <color theme="1"/>
        <rFont val="Times New Roman"/>
        <family val="1"/>
      </rPr>
      <t xml:space="preserve"> </t>
    </r>
    <r>
      <rPr>
        <b/>
        <sz val="12"/>
        <color theme="1"/>
        <rFont val="Times New Roman"/>
        <family val="1"/>
      </rPr>
      <t xml:space="preserve">Capital de trabajo:  </t>
    </r>
    <r>
      <rPr>
        <sz val="12"/>
        <color theme="1"/>
        <rFont val="Times New Roman"/>
        <family val="1"/>
      </rPr>
      <t xml:space="preserve">Calculado como </t>
    </r>
    <r>
      <rPr>
        <i/>
        <sz val="12"/>
        <color theme="1"/>
        <rFont val="Times New Roman"/>
        <family val="1"/>
      </rPr>
      <t>(activos agrícolas corrientes totales) – (pasivos agrícolas corrientes totales)</t>
    </r>
    <r>
      <rPr>
        <sz val="12"/>
        <color theme="1"/>
        <rFont val="Times New Roman"/>
        <family val="1"/>
      </rPr>
      <t>.  Esta medida representa el capital operativo a corto plazo disponible dentro del negocio. En otras palabras, el capital de trabajo es el dinero disponible para comprar cultivo y ganado, insumos y equipos agrícolas necesarios para producir productos agrícolas.</t>
    </r>
  </si>
  <si>
    <r>
      <t>Ö</t>
    </r>
    <r>
      <rPr>
        <sz val="7"/>
        <color theme="1"/>
        <rFont val="Times New Roman"/>
        <family val="1"/>
      </rPr>
      <t xml:space="preserve"> </t>
    </r>
    <r>
      <rPr>
        <b/>
        <sz val="12"/>
        <color theme="1"/>
        <rFont val="Times New Roman"/>
        <family val="1"/>
      </rPr>
      <t xml:space="preserve">Capital de trabajo a ingresos brutos:  </t>
    </r>
    <r>
      <rPr>
        <sz val="12"/>
        <color theme="1"/>
        <rFont val="Times New Roman"/>
        <family val="1"/>
      </rPr>
      <t xml:space="preserve">Calculado como </t>
    </r>
    <r>
      <rPr>
        <i/>
        <sz val="12"/>
        <color theme="1"/>
        <rFont val="Times New Roman"/>
        <family val="1"/>
      </rPr>
      <t>(Capital de trabajo) / (Ingresos agrícolas brutos)</t>
    </r>
    <r>
      <rPr>
        <sz val="12"/>
        <color theme="1"/>
        <rFont val="Times New Roman"/>
        <family val="1"/>
      </rPr>
      <t>.  Esta medida representa el capital operativo a corto plazo disponible dentro del negocio. Es la relación del capital de trabajo con el tamaño del negocio agrícola. A medida que la razón se hace más grande, la liquidez del negocio es mayor.</t>
    </r>
  </si>
  <si>
    <t>Solvencia</t>
  </si>
  <si>
    <r>
      <t>Ö</t>
    </r>
    <r>
      <rPr>
        <sz val="7"/>
        <color theme="1"/>
        <rFont val="Times New Roman"/>
        <family val="1"/>
      </rPr>
      <t xml:space="preserve"> </t>
    </r>
    <r>
      <rPr>
        <b/>
        <sz val="12"/>
        <color theme="1"/>
        <rFont val="Times New Roman"/>
        <family val="1"/>
      </rPr>
      <t xml:space="preserve">Razón deuda-activo:  </t>
    </r>
    <r>
      <rPr>
        <sz val="12"/>
        <color theme="1"/>
        <rFont val="Times New Roman"/>
        <family val="1"/>
      </rPr>
      <t xml:space="preserve">Calculado como </t>
    </r>
    <r>
      <rPr>
        <i/>
        <sz val="12"/>
        <color theme="1"/>
        <rFont val="Times New Roman"/>
        <family val="1"/>
      </rPr>
      <t>(pasivos agrícolas totales) / (activos agrícolas totales)</t>
    </r>
    <r>
      <rPr>
        <sz val="12"/>
        <color theme="1"/>
        <rFont val="Times New Roman"/>
        <family val="1"/>
      </rPr>
      <t>.  Esta medida de solvencia compara la deuda agrícola con el total de activos agrícolas.  Una proporción más alta se considera generalmente un indicador de mayor riesgo financiero. La razón deuda activos es similar al porcentaje total en razón de deuda. La diferencia es que los activos y pasivos personales se incluyen en el porcentaje total de deuda, pero no en la razón deuda activos.</t>
    </r>
  </si>
  <si>
    <r>
      <t>Ö</t>
    </r>
    <r>
      <rPr>
        <sz val="7"/>
        <color theme="1"/>
        <rFont val="Times New Roman"/>
        <family val="1"/>
      </rPr>
      <t xml:space="preserve"> </t>
    </r>
    <r>
      <rPr>
        <b/>
        <sz val="12"/>
        <color theme="1"/>
        <rFont val="Times New Roman"/>
        <family val="1"/>
      </rPr>
      <t xml:space="preserve">Razón equidad a activos:  </t>
    </r>
    <r>
      <rPr>
        <sz val="12"/>
        <color theme="1"/>
        <rFont val="Times New Roman"/>
        <family val="1"/>
      </rPr>
      <t xml:space="preserve">Calculado como </t>
    </r>
    <r>
      <rPr>
        <i/>
        <sz val="12"/>
        <color theme="1"/>
        <rFont val="Times New Roman"/>
        <family val="1"/>
      </rPr>
      <t>(equidad agrícolas totales) / activos agrícolas totales)</t>
    </r>
    <r>
      <rPr>
        <sz val="12"/>
        <color theme="1"/>
        <rFont val="Times New Roman"/>
        <family val="1"/>
      </rPr>
      <t>.  Esta medida de solvencia compara el patrimonio total de la finca con los activos totales de la granja, o muestra la cantidad de activos financiados por el patrimonio del propietario; mientras que el coeficiente de deuda a activos mide la proporción de activos agrícolas financiados con deuda. Porque estos índices describen cómo se financian los activos agrícolas totales; cuando se suman, siempre equivalen al 100 por ciento.</t>
    </r>
  </si>
  <si>
    <t>Rentabilidad</t>
  </si>
  <si>
    <r>
      <t>Ö</t>
    </r>
    <r>
      <rPr>
        <sz val="7"/>
        <color theme="1"/>
        <rFont val="Times New Roman"/>
        <family val="1"/>
      </rPr>
      <t xml:space="preserve"> </t>
    </r>
    <r>
      <rPr>
        <b/>
        <sz val="12"/>
        <color theme="1"/>
        <rFont val="Times New Roman"/>
        <family val="1"/>
      </rPr>
      <t xml:space="preserve">Tasa de retorno de los activos:  </t>
    </r>
    <r>
      <rPr>
        <sz val="12"/>
        <color theme="1"/>
        <rFont val="Times New Roman"/>
        <family val="1"/>
      </rPr>
      <t xml:space="preserve">Calculado como </t>
    </r>
    <r>
      <rPr>
        <i/>
        <sz val="12"/>
        <color theme="1"/>
        <rFont val="Times New Roman"/>
        <family val="1"/>
      </rPr>
      <t>[(ingreso agrícola neto) + (interés agrícola) – (Valor de la mano de obra y la gestión)] / (activos agrícolas totales)</t>
    </r>
    <r>
      <rPr>
        <sz val="12"/>
        <color theme="1"/>
        <rFont val="Times New Roman"/>
        <family val="1"/>
      </rPr>
      <t>.  Esta medida representa la tasa de "interés" promedio que se gana en todas las inversiones en el negocio (su inversión y la de sus acreedores). En teoría, la tasa de rendimiento debería ser más alta que la tasa de interés promedio que se paga por la deuda. Si es más alto, entonces se está empleando un apalancamiento positivo ya que la inversión está ganando lo suficiente para pagar intereses con capacidad excedente para aumentar el rendimiento del capital social.</t>
    </r>
  </si>
  <si>
    <r>
      <t>Ö</t>
    </r>
    <r>
      <rPr>
        <sz val="7"/>
        <color theme="1"/>
        <rFont val="Times New Roman"/>
        <family val="1"/>
      </rPr>
      <t xml:space="preserve"> </t>
    </r>
    <r>
      <rPr>
        <b/>
        <sz val="12"/>
        <color theme="1"/>
        <rFont val="Times New Roman"/>
        <family val="1"/>
      </rPr>
      <t xml:space="preserve">Tasa de retorno de la equidad:  </t>
    </r>
    <r>
      <rPr>
        <sz val="12"/>
        <color theme="1"/>
        <rFont val="Times New Roman"/>
        <family val="1"/>
      </rPr>
      <t xml:space="preserve">Calculado como </t>
    </r>
    <r>
      <rPr>
        <i/>
        <sz val="12"/>
        <color theme="1"/>
        <rFont val="Times New Roman"/>
        <family val="1"/>
      </rPr>
      <t>[(ingreso agrícola neto) – (Valor de la mano de obra y la gestión)] / (patrimonio neto total de la granja)</t>
    </r>
    <r>
      <rPr>
        <sz val="12"/>
        <color theme="1"/>
        <rFont val="Times New Roman"/>
        <family val="1"/>
      </rPr>
      <t>.  Esta medida representa el porcentaje de rentabilidad obtenido sobre el capital social del operador invertido en la granja. Al igual que la tasa de rendimiento de los activos agrícolas, si los activos se valoran a valor de mercado, la tasa de rendimiento sobre el capital agrícola se puede comparar con los rendimientos disponibles si los activos se liquidan e invierten en inversiones alternativas. Si los activos se valoran al valor de coste, esto representa la rentabilidad real de la cantidad de fondos invertidos o retenidos en el negocio.</t>
    </r>
  </si>
  <si>
    <t>Capacidad de Pago</t>
  </si>
  <si>
    <r>
      <t>Ö</t>
    </r>
    <r>
      <rPr>
        <sz val="7"/>
        <color theme="1"/>
        <rFont val="Times New Roman"/>
        <family val="1"/>
      </rPr>
      <t xml:space="preserve"> </t>
    </r>
    <r>
      <rPr>
        <b/>
        <sz val="12"/>
        <color theme="1"/>
        <rFont val="Times New Roman"/>
        <family val="1"/>
      </rPr>
      <t xml:space="preserve">Capacidad de repago de deuda de capital:  </t>
    </r>
    <r>
      <rPr>
        <sz val="12"/>
        <color theme="1"/>
        <rFont val="Times New Roman"/>
        <family val="1"/>
      </rPr>
      <t>Calculado como</t>
    </r>
    <r>
      <rPr>
        <b/>
        <sz val="12"/>
        <color theme="1"/>
        <rFont val="Times New Roman"/>
        <family val="1"/>
      </rPr>
      <t xml:space="preserve"> </t>
    </r>
    <r>
      <rPr>
        <i/>
        <sz val="12"/>
        <color theme="1"/>
        <rFont val="Times New Roman"/>
        <family val="1"/>
      </rPr>
      <t xml:space="preserve">[(ingreso agrícola neto de operaciones) + (Depreciación y amortización) + (ingreso personal total) + o – (ingresos/gastos totales misceláneos) – (vida familiar / retiros del propietario) – (gasto total por impuesto sobre la renta) + (interés programado sobre la deuda a plazo)].  </t>
    </r>
    <r>
      <rPr>
        <sz val="12"/>
        <color theme="1"/>
        <rFont val="Times New Roman"/>
        <family val="1"/>
      </rPr>
      <t>Esta medida es la cantidad neta disponible de fuentes comerciales y personales que se puede utilizar para pagar deudas y reemplazar activos.</t>
    </r>
  </si>
  <si>
    <r>
      <t>Ö</t>
    </r>
    <r>
      <rPr>
        <sz val="7"/>
        <color theme="1"/>
        <rFont val="Times New Roman"/>
        <family val="1"/>
      </rPr>
      <t xml:space="preserve"> </t>
    </r>
    <r>
      <rPr>
        <b/>
        <sz val="12"/>
        <color theme="1"/>
        <rFont val="Times New Roman"/>
        <family val="1"/>
      </rPr>
      <t xml:space="preserve">Margen de reemplazo de capital:  </t>
    </r>
    <r>
      <rPr>
        <sz val="12"/>
        <color theme="1"/>
        <rFont val="Times New Roman"/>
        <family val="1"/>
      </rPr>
      <t xml:space="preserve">Calculado como el valor de </t>
    </r>
    <r>
      <rPr>
        <i/>
        <sz val="12"/>
        <color theme="1"/>
        <rFont val="Times New Roman"/>
        <family val="1"/>
      </rPr>
      <t>(ingreso agrícola neto) + (ingreso neto no agrícola) + (depreciación – (gastos de vida familiar, impuestos pagados, pagos programados de la deuda a plazo).</t>
    </r>
    <r>
      <rPr>
        <sz val="12"/>
        <color theme="1"/>
        <rFont val="Times New Roman"/>
        <family val="1"/>
      </rPr>
      <t xml:space="preserve">  Esta medida describe la cantidad de dinero que queda después de que se hayan realizado todos los pagos de deuda programados. Si la cantidad restante es mayor que cero, entonces se ha generado suficiente capital para cubrir los pagos de la deuda.</t>
    </r>
  </si>
  <si>
    <r>
      <t>Ö</t>
    </r>
    <r>
      <rPr>
        <sz val="7"/>
        <color theme="1"/>
        <rFont val="Times New Roman"/>
        <family val="1"/>
      </rPr>
      <t xml:space="preserve"> </t>
    </r>
    <r>
      <rPr>
        <b/>
        <sz val="12"/>
        <color theme="1"/>
        <rFont val="Times New Roman"/>
        <family val="1"/>
      </rPr>
      <t xml:space="preserve">Razón de cubierta de términos de la deuda:  </t>
    </r>
    <r>
      <rPr>
        <sz val="12"/>
        <color theme="1"/>
        <rFont val="Times New Roman"/>
        <family val="1"/>
      </rPr>
      <t>Calculado como</t>
    </r>
    <r>
      <rPr>
        <i/>
        <sz val="12"/>
        <color theme="1"/>
        <rFont val="Times New Roman"/>
        <family val="1"/>
      </rPr>
      <t xml:space="preserve"> (Capital Debt Repayment Capacity) / (Total principal and interest on term debt).</t>
    </r>
    <r>
      <rPr>
        <sz val="12"/>
        <color theme="1"/>
        <rFont val="Times New Roman"/>
        <family val="1"/>
      </rPr>
      <t xml:space="preserve">   Esta medida de la capacidad de pago indica si la empresa produjo suficiente efectivo para cubrir todos los pagos de la deuda a mediano y largo plazo. Mide la capacidad de la empresa para cubrir todos los pagos de la deuda a plazo durante un período de tiempo. Es una de las medidas más importantes que utilizan los prestamistas para evaluar los préstamos propuestos porque compara los dólares generados por el negocio para los pagos de deuda a mediano y largo plazo con los pagos de capital e intereses programados sobre la deuda a plazo.</t>
    </r>
  </si>
  <si>
    <t>Eficiencia financiera</t>
  </si>
  <si>
    <r>
      <t>Ö</t>
    </r>
    <r>
      <rPr>
        <sz val="7"/>
        <color theme="1"/>
        <rFont val="Times New Roman"/>
        <family val="1"/>
      </rPr>
      <t xml:space="preserve"> </t>
    </r>
    <r>
      <rPr>
        <b/>
        <sz val="12"/>
        <color theme="1"/>
        <rFont val="Times New Roman"/>
        <family val="1"/>
      </rPr>
      <t xml:space="preserve">Tasa de Rotación de activos:  </t>
    </r>
    <r>
      <rPr>
        <sz val="12"/>
        <color theme="1"/>
        <rFont val="Times New Roman"/>
        <family val="1"/>
      </rPr>
      <t xml:space="preserve">Calculado como el </t>
    </r>
    <r>
      <rPr>
        <i/>
        <sz val="12"/>
        <color theme="1"/>
        <rFont val="Times New Roman"/>
        <family val="1"/>
      </rPr>
      <t>(Valor de la producción agrícola*) / (activos agrícolas totales).</t>
    </r>
    <r>
      <rPr>
        <sz val="12"/>
        <color theme="1"/>
        <rFont val="Times New Roman"/>
        <family val="1"/>
      </rPr>
      <t xml:space="preserve">   Esto mide la eficiencia del uso de capital para generar ingresos. Un alto nivel de producción en proporción al nivel de inversión de capital produce una alta (o eficiente) tasa de rotación de activos. Cuanto más alto el número mejor.</t>
    </r>
  </si>
  <si>
    <r>
      <t>Ö</t>
    </r>
    <r>
      <rPr>
        <sz val="7"/>
        <color theme="1"/>
        <rFont val="Times New Roman"/>
        <family val="1"/>
      </rPr>
      <t xml:space="preserve"> </t>
    </r>
    <r>
      <rPr>
        <b/>
        <sz val="12"/>
        <color theme="1"/>
        <rFont val="Times New Roman"/>
        <family val="1"/>
      </rPr>
      <t xml:space="preserve">Razón operación gasto:  </t>
    </r>
    <r>
      <rPr>
        <sz val="12"/>
        <color theme="1"/>
        <rFont val="Times New Roman"/>
        <family val="1"/>
      </rPr>
      <t xml:space="preserve"> Calculado como el valor de </t>
    </r>
    <r>
      <rPr>
        <i/>
        <sz val="12"/>
        <color theme="1"/>
        <rFont val="Times New Roman"/>
        <family val="1"/>
      </rPr>
      <t>[(gastos operativos totales de la granja) – (depreciación) – (interés agrícola)] / (ingresos agrícolas brutos).</t>
    </r>
    <r>
      <rPr>
        <sz val="12"/>
        <color theme="1"/>
        <rFont val="Times New Roman"/>
        <family val="1"/>
      </rPr>
      <t xml:space="preserve">  Esta medida refleja la proporción de los ingresos agrícolas utilizados para pagar solo los gastos operativos. El índice de gastos operativos se utiliza ampliamente para evaluar la eficiencia operativa. Debido a que los gastos por intereses no están incluidos, coloca a las empresas en igualdad de condiciones en términos de eficiencia de producción. Cuando las granjas superan el 80% de los gastos operativos, no les queda mucho margen para la depreciación, los intereses y los rendimientos netos para el operador. Por otro lado, un índice de gastos operativos de menos del 60% podría ser correcto, pero tenga cuidado, se necesita una granja bastante eficiente para reducir el gasto operativo del 60%.</t>
    </r>
  </si>
  <si>
    <r>
      <t>Ö</t>
    </r>
    <r>
      <rPr>
        <sz val="7"/>
        <color theme="1"/>
        <rFont val="Times New Roman"/>
        <family val="1"/>
      </rPr>
      <t xml:space="preserve"> </t>
    </r>
    <r>
      <rPr>
        <b/>
        <sz val="12"/>
        <color theme="1"/>
        <rFont val="Times New Roman"/>
        <family val="1"/>
      </rPr>
      <t xml:space="preserve">Razón de ingresos agrícolas netos:  </t>
    </r>
    <r>
      <rPr>
        <sz val="12"/>
        <color theme="1"/>
        <rFont val="Times New Roman"/>
        <family val="1"/>
      </rPr>
      <t xml:space="preserve">Calculado como </t>
    </r>
    <r>
      <rPr>
        <i/>
        <sz val="12"/>
        <color theme="1"/>
        <rFont val="Times New Roman"/>
        <family val="1"/>
      </rPr>
      <t>(ingreso agrícola neto de operaciones) / (interés agrícola).</t>
    </r>
    <r>
      <rPr>
        <sz val="12"/>
        <color theme="1"/>
        <rFont val="Times New Roman"/>
        <family val="1"/>
      </rPr>
      <t xml:space="preserve">  Esta medida de eficiencia financiera compara las ganancias con los ingresos agrícolas brutos. Muestra el porcentaje del ingreso agrícola bruto restante después de los gastos. Los ingresos agrícolas netos son el resto después de restar los gastos operativos, la depreciación y los gastos por intereses de los ingresos brutos. Una granja eficiente y bien posicionada, después de pagar los gastos operativos, la depreciación y los intereses, podría tener un 20% de los ingresos como rendimiento para el operador o ingresos netos. A lo largo de los años, las granjas de Minnesota incluidas en la base de datos FINBIN que han recaudado entre $ 100,000 y $ 1,000,000, han promediado alrededor del 16% de los ingresos agrícolas netos. Aquellos que ganan menos de $ 100,000 tienen un promedio del 10% o menos. Las granjas que recaudan más de $ 1,000,000 han obtenido alrededor del 12%</t>
    </r>
  </si>
  <si>
    <t>* Nota:  El valor de la producción agrícola se calcula como (ingresos brutos de la granja) – (compras de ganado alimentador) – (gasto de alimento comprado)</t>
  </si>
  <si>
    <t>Productor:</t>
  </si>
  <si>
    <t>Fecha:</t>
  </si>
  <si>
    <t>Dólares totales disponibles para el servicio de la deuda</t>
  </si>
  <si>
    <t>(+) Depreciación</t>
  </si>
  <si>
    <t>(+) Ingresos personales</t>
  </si>
  <si>
    <t>(-) Gastos de vida familiar</t>
  </si>
  <si>
    <t>(+) Ingresos agrícolas netos de operaciones</t>
  </si>
  <si>
    <t>(+) Interés</t>
  </si>
  <si>
    <t>(-) Impuesto sobre la renta acumulado</t>
  </si>
  <si>
    <t>Razón Corriente - Finalizando</t>
  </si>
  <si>
    <t>Capital de trabajo - Finalizando</t>
  </si>
  <si>
    <t>Capital de trabajo para ingresos brutos - Finalizando</t>
  </si>
  <si>
    <t>Razón de deuda granja a activos (Mercado) - Finalizando</t>
  </si>
  <si>
    <t>Equidad agrícola a la razón de activos (Mercado) - Finalizando</t>
  </si>
  <si>
    <t>Tasa de retorno de los activos agrícolas (Costo)</t>
  </si>
  <si>
    <t>Tasa de rendimiento de la equidad agrícola (Costo)</t>
  </si>
  <si>
    <t>Tasa de rotación de activos</t>
  </si>
  <si>
    <t>Ratio de gastos operativos</t>
  </si>
  <si>
    <t>Ratio de ingresos agrícolas netos</t>
  </si>
  <si>
    <t>Ratio de cobertura de deuda a plazo **</t>
  </si>
  <si>
    <t>Círculo 2-3 arriba que resaltan las fortalezas de esta operación</t>
  </si>
  <si>
    <t>Círculo 2-3 arriba que indique necesidades de mejora</t>
  </si>
  <si>
    <t>Capacidad de reemplazo de deuda de capital (a)</t>
  </si>
  <si>
    <t>Requisitos anuales del servicio de la deuda</t>
  </si>
  <si>
    <t>Equipo</t>
  </si>
  <si>
    <t>Operando</t>
  </si>
  <si>
    <t>Otro/Personal</t>
  </si>
  <si>
    <t>Inmobiliarios</t>
  </si>
  <si>
    <t>Servicio Total Anual de Deuda (b)</t>
  </si>
  <si>
    <t>Margen de reembolso de la deuda de capital (a - b)</t>
  </si>
  <si>
    <t>Ratio de cobertura de deuda a plazo ** (a / b)</t>
  </si>
  <si>
    <t>Medidas Estándar Financieras</t>
  </si>
  <si>
    <t>Cambio en valor neto</t>
  </si>
  <si>
    <t>Valor neto</t>
  </si>
  <si>
    <t>Pasivos totales</t>
  </si>
  <si>
    <t>Hoja de balance (Valor de mercado)</t>
  </si>
  <si>
    <t>Total de activos</t>
  </si>
  <si>
    <t>Ingresos netos en efectivo</t>
  </si>
  <si>
    <t>Ingresos netos de la granja</t>
  </si>
  <si>
    <t>Gastos de explotación de la granja</t>
  </si>
  <si>
    <t>Ingreso agrícola bruto</t>
  </si>
  <si>
    <t>Estado de resultados</t>
  </si>
  <si>
    <t>Promedio</t>
  </si>
  <si>
    <t>"Plan en una página"</t>
  </si>
  <si>
    <t>"Tarjeta de Puntuación " - Proporciona puntos de referencia establecidos para comparar sus números</t>
  </si>
  <si>
    <t>"Estándar Financiero Glosario" - Definiciones básicas de las medidas de normas financieras seleccionadas</t>
  </si>
  <si>
    <t>"Muestra" - Proporciona una vista de un formulario de estimador completado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</si>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</sst>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quot;$&quot;#,##0"/>
    <numFmt numFmtId="165" formatCode="0.0%"/>
  </numFmts>
  <fonts count="35" x14ac:knownFonts="1">
    <font>
      <sz val="11"/>
      <color theme="1"/>
      <name val="Calibri"/>
      <family val="2"/>
      <scheme val="minor"/>
    </font>
    <font>
      <b/>
      <sz val="11"/>
      <color theme="1"/>
      <name val="Calibri"/>
      <family val="2"/>
      <scheme val="minor"/>
    </font>
    <font>
      <b/>
      <u/>
      <sz val="11"/>
      <color theme="1"/>
      <name val="Calibri"/>
      <family val="2"/>
      <scheme val="minor"/>
    </font>
    <font>
      <b/>
      <u/>
      <sz val="16"/>
      <color theme="1"/>
      <name val="Calibri"/>
      <family val="2"/>
      <scheme val="minor"/>
    </font>
    <font>
      <sz val="9"/>
      <color theme="1"/>
      <name val="Calibri"/>
      <family val="2"/>
      <scheme val="minor"/>
    </font>
    <font>
      <sz val="12"/>
      <color theme="1"/>
      <name val="Arial"/>
      <family val="2"/>
    </font>
    <font>
      <u/>
      <sz val="12"/>
      <color theme="1"/>
      <name val="Times New Roman"/>
      <family val="1"/>
    </font>
    <font>
      <b/>
      <u/>
      <sz val="14"/>
      <color theme="1"/>
      <name val="Times New Roman"/>
      <family val="1"/>
    </font>
    <font>
      <b/>
      <sz val="16"/>
      <color theme="1"/>
      <name val="Arial"/>
      <family val="2"/>
    </font>
    <font>
      <b/>
      <sz val="11"/>
      <name val="Calibri"/>
      <family val="2"/>
      <scheme val="minor"/>
    </font>
    <font>
      <b/>
      <sz val="11"/>
      <color rgb="FF0000CC"/>
      <name val="Calibri"/>
      <family val="2"/>
      <scheme val="minor"/>
    </font>
    <font>
      <b/>
      <sz val="12"/>
      <color theme="1"/>
      <name val="Calibri"/>
      <family val="2"/>
      <scheme val="minor"/>
    </font>
    <font>
      <sz val="9"/>
      <color indexed="81"/>
      <name val="Tahoma"/>
      <family val="2"/>
    </font>
    <font>
      <u/>
      <sz val="12"/>
      <color theme="1"/>
      <name val="Calibri"/>
      <family val="2"/>
      <scheme val="minor"/>
    </font>
    <font>
      <sz val="12"/>
      <color theme="1"/>
      <name val="Calibri"/>
      <family val="2"/>
      <scheme val="minor"/>
    </font>
    <font>
      <sz val="14"/>
      <color theme="1"/>
      <name val="Calibri"/>
      <family val="2"/>
      <scheme val="minor"/>
    </font>
    <font>
      <sz val="11"/>
      <color theme="1"/>
      <name val="Calibri"/>
      <family val="2"/>
      <scheme val="minor"/>
    </font>
    <font>
      <sz val="11"/>
      <color rgb="FFFF0000"/>
      <name val="Calibri"/>
      <family val="2"/>
      <scheme val="minor"/>
    </font>
    <font>
      <sz val="11.5"/>
      <color theme="1"/>
      <name val="Calibri"/>
      <family val="2"/>
      <scheme val="minor"/>
    </font>
    <font>
      <b/>
      <u/>
      <sz val="9"/>
      <color theme="1"/>
      <name val="Times New Roman"/>
      <family val="1"/>
    </font>
    <font>
      <b/>
      <sz val="12"/>
      <color theme="1"/>
      <name val="Times New Roman"/>
      <family val="1"/>
    </font>
    <font>
      <b/>
      <sz val="9"/>
      <color theme="1"/>
      <name val="Times New Roman"/>
      <family val="1"/>
    </font>
    <font>
      <b/>
      <u/>
      <sz val="16"/>
      <color theme="1"/>
      <name val="Arial"/>
      <family val="2"/>
    </font>
    <font>
      <u/>
      <sz val="12"/>
      <color theme="1"/>
      <name val="Arial"/>
      <family val="2"/>
    </font>
    <font>
      <sz val="15"/>
      <color rgb="FF0000CC"/>
      <name val="Calibri"/>
      <family val="2"/>
      <scheme val="minor"/>
    </font>
    <font>
      <b/>
      <u/>
      <sz val="15"/>
      <color theme="1"/>
      <name val="Calibri"/>
      <family val="2"/>
      <scheme val="minor"/>
    </font>
    <font>
      <b/>
      <u/>
      <sz val="15"/>
      <color rgb="FFFF0000"/>
      <name val="Calibri"/>
      <family val="2"/>
      <scheme val="minor"/>
    </font>
    <font>
      <sz val="15"/>
      <color theme="1"/>
      <name val="Calibri"/>
      <family val="2"/>
      <scheme val="minor"/>
    </font>
    <font>
      <b/>
      <u/>
      <sz val="16"/>
      <color theme="1"/>
      <name val="Goudy Old Style"/>
      <family val="1"/>
    </font>
    <font>
      <sz val="12"/>
      <color theme="1"/>
      <name val="Wingdings"/>
      <charset val="2"/>
    </font>
    <font>
      <sz val="7"/>
      <color theme="1"/>
      <name val="Times New Roman"/>
      <family val="1"/>
    </font>
    <font>
      <sz val="12"/>
      <color theme="1"/>
      <name val="Times New Roman"/>
      <family val="1"/>
    </font>
    <font>
      <i/>
      <sz val="12"/>
      <color theme="1"/>
      <name val="Times New Roman"/>
      <family val="1"/>
    </font>
    <font>
      <sz val="11"/>
      <color theme="1"/>
      <name val="Times New Roman"/>
      <family val="1"/>
    </font>
    <font>
      <b/>
      <u/>
      <sz val="12"/>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xf numFmtId="43" fontId="16" fillId="0" borderId="0" applyFont="0" applyFill="0" applyBorder="0" applyAlignment="0" applyProtection="0"/>
    <xf numFmtId="9" fontId="16" fillId="0" borderId="0" applyFont="0" applyFill="0" applyBorder="0" applyAlignment="0" applyProtection="0"/>
  </cellStyleXfs>
  <cellXfs count="170">
    <xf numFmtId="0" fontId="0" fillId="0" borderId="0" xfId="0"/>
    <xf numFmtId="0" fontId="0" fillId="0" borderId="0" xfId="0" applyBorder="1"/>
    <xf numFmtId="0" fontId="6" fillId="0" borderId="0" xfId="0" applyFont="1" applyAlignment="1">
      <alignment vertical="center"/>
    </xf>
    <xf numFmtId="0" fontId="1" fillId="0" borderId="0" xfId="0" applyFont="1" applyBorder="1" applyAlignment="1">
      <alignment horizontal="right"/>
    </xf>
    <xf numFmtId="0" fontId="0" fillId="0" borderId="0" xfId="0" applyBorder="1" applyAlignment="1">
      <alignment horizontal="center"/>
    </xf>
    <xf numFmtId="0" fontId="1" fillId="0" borderId="10" xfId="0" applyFont="1" applyBorder="1" applyAlignment="1">
      <alignment horizontal="right"/>
    </xf>
    <xf numFmtId="0" fontId="0" fillId="0" borderId="0" xfId="0"/>
    <xf numFmtId="0" fontId="1" fillId="0" borderId="5" xfId="0" applyFont="1" applyBorder="1" applyAlignment="1">
      <alignment horizontal="center"/>
    </xf>
    <xf numFmtId="0" fontId="0" fillId="0" borderId="0" xfId="0" applyBorder="1"/>
    <xf numFmtId="0" fontId="0" fillId="0" borderId="10" xfId="0" applyBorder="1"/>
    <xf numFmtId="0" fontId="0" fillId="0" borderId="9" xfId="0" applyBorder="1"/>
    <xf numFmtId="0" fontId="0" fillId="0" borderId="13" xfId="0" applyBorder="1"/>
    <xf numFmtId="0" fontId="0" fillId="0" borderId="14" xfId="0" applyBorder="1"/>
    <xf numFmtId="0" fontId="1" fillId="0" borderId="22" xfId="0" applyFont="1" applyBorder="1" applyAlignment="1">
      <alignment horizontal="center"/>
    </xf>
    <xf numFmtId="0" fontId="0" fillId="0" borderId="0" xfId="0" applyFill="1" applyBorder="1"/>
    <xf numFmtId="0" fontId="0" fillId="0" borderId="0" xfId="0" applyBorder="1" applyAlignment="1"/>
    <xf numFmtId="0" fontId="0" fillId="0" borderId="7" xfId="0" applyBorder="1"/>
    <xf numFmtId="0" fontId="0" fillId="0" borderId="15" xfId="0" applyBorder="1"/>
    <xf numFmtId="0" fontId="0" fillId="0" borderId="0" xfId="0" applyBorder="1" applyAlignment="1">
      <alignment horizontal="left"/>
    </xf>
    <xf numFmtId="0" fontId="0" fillId="0" borderId="0" xfId="0" applyFill="1" applyBorder="1" applyAlignment="1"/>
    <xf numFmtId="0" fontId="11" fillId="0" borderId="6" xfId="0" applyFont="1" applyBorder="1"/>
    <xf numFmtId="0" fontId="11" fillId="0" borderId="7" xfId="0" applyFont="1" applyBorder="1"/>
    <xf numFmtId="0" fontId="11" fillId="0" borderId="0" xfId="0" applyFont="1" applyBorder="1"/>
    <xf numFmtId="0" fontId="11" fillId="3" borderId="13" xfId="0" applyFont="1" applyFill="1" applyBorder="1"/>
    <xf numFmtId="0" fontId="0" fillId="0" borderId="0" xfId="0" applyFill="1"/>
    <xf numFmtId="0" fontId="2" fillId="0" borderId="9" xfId="0" applyFont="1" applyFill="1" applyBorder="1"/>
    <xf numFmtId="0" fontId="0" fillId="0" borderId="9" xfId="0" applyBorder="1" applyAlignment="1">
      <alignment horizontal="center"/>
    </xf>
    <xf numFmtId="0" fontId="0" fillId="0" borderId="0" xfId="0" applyFill="1" applyBorder="1" applyAlignment="1">
      <alignment horizontal="center"/>
    </xf>
    <xf numFmtId="0" fontId="11" fillId="0" borderId="9" xfId="0" applyFont="1" applyBorder="1"/>
    <xf numFmtId="0" fontId="13" fillId="0" borderId="9" xfId="0" applyFont="1" applyBorder="1"/>
    <xf numFmtId="0" fontId="14" fillId="0" borderId="0" xfId="0" applyFont="1"/>
    <xf numFmtId="0" fontId="14" fillId="0" borderId="0" xfId="0" applyFont="1" applyBorder="1"/>
    <xf numFmtId="0" fontId="14" fillId="0" borderId="9" xfId="0" applyFont="1" applyBorder="1" applyAlignment="1">
      <alignment horizontal="center"/>
    </xf>
    <xf numFmtId="0" fontId="14" fillId="0" borderId="0" xfId="0" applyFont="1" applyFill="1" applyBorder="1"/>
    <xf numFmtId="0" fontId="14" fillId="0" borderId="9" xfId="0" applyFont="1" applyFill="1" applyBorder="1" applyAlignment="1">
      <alignment horizontal="center"/>
    </xf>
    <xf numFmtId="0" fontId="14" fillId="0" borderId="9" xfId="0" applyFont="1" applyBorder="1"/>
    <xf numFmtId="0" fontId="14" fillId="0" borderId="0" xfId="0" applyFont="1" applyBorder="1" applyAlignment="1">
      <alignment horizontal="left"/>
    </xf>
    <xf numFmtId="0" fontId="0" fillId="0" borderId="16" xfId="0" applyFill="1" applyBorder="1" applyAlignment="1">
      <alignment horizontal="center"/>
    </xf>
    <xf numFmtId="0" fontId="0" fillId="0" borderId="1" xfId="0" applyFill="1" applyBorder="1" applyAlignment="1">
      <alignment horizontal="center"/>
    </xf>
    <xf numFmtId="164" fontId="11" fillId="3" borderId="15" xfId="0" applyNumberFormat="1" applyFont="1" applyFill="1" applyBorder="1" applyAlignment="1">
      <alignment horizontal="center"/>
    </xf>
    <xf numFmtId="0" fontId="0" fillId="0" borderId="26" xfId="0" applyFill="1" applyBorder="1" applyAlignment="1">
      <alignment horizontal="center"/>
    </xf>
    <xf numFmtId="0" fontId="0" fillId="0" borderId="11" xfId="0" applyFill="1" applyBorder="1" applyAlignment="1">
      <alignment horizontal="center"/>
    </xf>
    <xf numFmtId="0" fontId="0" fillId="0" borderId="10" xfId="0" applyBorder="1" applyAlignment="1"/>
    <xf numFmtId="0" fontId="14" fillId="0" borderId="7" xfId="0" applyFont="1" applyBorder="1"/>
    <xf numFmtId="3" fontId="14" fillId="0" borderId="8" xfId="0" applyNumberFormat="1" applyFont="1" applyBorder="1"/>
    <xf numFmtId="0" fontId="14" fillId="3" borderId="14" xfId="0" applyFont="1" applyFill="1" applyBorder="1"/>
    <xf numFmtId="164" fontId="14" fillId="0" borderId="8" xfId="0" applyNumberFormat="1" applyFont="1" applyBorder="1"/>
    <xf numFmtId="0" fontId="11" fillId="0" borderId="0" xfId="0" applyFont="1" applyFill="1" applyBorder="1" applyAlignment="1"/>
    <xf numFmtId="0" fontId="0" fillId="3" borderId="6" xfId="0" applyFill="1" applyBorder="1"/>
    <xf numFmtId="0" fontId="15" fillId="3" borderId="7" xfId="0" applyFont="1" applyFill="1" applyBorder="1" applyAlignment="1">
      <alignment vertical="center"/>
    </xf>
    <xf numFmtId="0" fontId="0" fillId="3" borderId="7" xfId="0" applyFill="1" applyBorder="1"/>
    <xf numFmtId="0" fontId="0" fillId="3" borderId="8" xfId="0" applyFill="1" applyBorder="1"/>
    <xf numFmtId="2" fontId="11" fillId="3" borderId="15" xfId="0" applyNumberFormat="1" applyFont="1" applyFill="1" applyBorder="1" applyAlignment="1">
      <alignment horizontal="center"/>
    </xf>
    <xf numFmtId="164" fontId="0" fillId="0" borderId="20" xfId="1" applyNumberFormat="1" applyFont="1" applyFill="1" applyBorder="1" applyAlignment="1">
      <alignment horizontal="center"/>
    </xf>
    <xf numFmtId="164" fontId="0" fillId="0" borderId="16" xfId="1" applyNumberFormat="1" applyFont="1" applyFill="1" applyBorder="1" applyAlignment="1">
      <alignment horizontal="center"/>
    </xf>
    <xf numFmtId="164" fontId="0" fillId="0" borderId="21" xfId="1" applyNumberFormat="1" applyFont="1" applyFill="1" applyBorder="1" applyAlignment="1">
      <alignment horizontal="center"/>
    </xf>
    <xf numFmtId="164" fontId="0" fillId="0" borderId="1" xfId="1" applyNumberFormat="1" applyFont="1" applyFill="1" applyBorder="1" applyAlignment="1">
      <alignment horizontal="center"/>
    </xf>
    <xf numFmtId="0" fontId="11" fillId="0" borderId="10" xfId="0" applyFont="1" applyFill="1" applyBorder="1"/>
    <xf numFmtId="0" fontId="14" fillId="0" borderId="10" xfId="0" applyFont="1" applyFill="1" applyBorder="1"/>
    <xf numFmtId="0" fontId="17" fillId="3" borderId="0" xfId="0" applyFont="1" applyFill="1"/>
    <xf numFmtId="0" fontId="18" fillId="0" borderId="0" xfId="0" applyFont="1" applyBorder="1"/>
    <xf numFmtId="0" fontId="14" fillId="3" borderId="0" xfId="0" applyFont="1" applyFill="1" applyBorder="1"/>
    <xf numFmtId="0" fontId="18" fillId="3" borderId="0" xfId="0" applyFont="1" applyFill="1" applyBorder="1"/>
    <xf numFmtId="164" fontId="11" fillId="3" borderId="10" xfId="0" applyNumberFormat="1" applyFont="1" applyFill="1" applyBorder="1" applyAlignment="1">
      <alignment horizontal="center"/>
    </xf>
    <xf numFmtId="0" fontId="11" fillId="3" borderId="0" xfId="0" applyFont="1" applyFill="1" applyBorder="1"/>
    <xf numFmtId="0" fontId="11" fillId="0" borderId="0" xfId="0" applyFont="1" applyFill="1" applyBorder="1"/>
    <xf numFmtId="164" fontId="11" fillId="0" borderId="10" xfId="0" applyNumberFormat="1" applyFont="1" applyFill="1" applyBorder="1" applyAlignment="1">
      <alignment horizontal="center"/>
    </xf>
    <xf numFmtId="0" fontId="10" fillId="0" borderId="31" xfId="0" applyFont="1" applyBorder="1" applyAlignment="1">
      <alignment horizontal="center"/>
    </xf>
    <xf numFmtId="0" fontId="1" fillId="0" borderId="30" xfId="0" applyFont="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center" vertical="center"/>
    </xf>
    <xf numFmtId="0" fontId="1" fillId="0" borderId="27" xfId="0" applyFont="1" applyBorder="1" applyAlignment="1">
      <alignment horizontal="center" vertical="center"/>
    </xf>
    <xf numFmtId="0" fontId="4" fillId="0" borderId="0" xfId="0" applyFont="1"/>
    <xf numFmtId="0" fontId="24" fillId="0" borderId="0" xfId="0" applyFont="1"/>
    <xf numFmtId="0" fontId="25" fillId="0" borderId="0" xfId="0" applyFont="1" applyAlignment="1"/>
    <xf numFmtId="0" fontId="27" fillId="0" borderId="0" xfId="0" applyFont="1"/>
    <xf numFmtId="0" fontId="27" fillId="0" borderId="0" xfId="0" applyFont="1" applyAlignment="1">
      <alignment horizontal="right" vertical="top"/>
    </xf>
    <xf numFmtId="0" fontId="27" fillId="0" borderId="0" xfId="0" applyFont="1" applyAlignment="1"/>
    <xf numFmtId="0" fontId="27" fillId="0" borderId="0" xfId="0" applyFont="1" applyAlignment="1">
      <alignment horizontal="right"/>
    </xf>
    <xf numFmtId="0" fontId="27" fillId="0" borderId="0" xfId="0" applyFont="1" applyAlignment="1">
      <alignment horizontal="left"/>
    </xf>
    <xf numFmtId="0" fontId="27" fillId="0" borderId="0" xfId="0" applyFont="1" applyFill="1"/>
    <xf numFmtId="0" fontId="9" fillId="0" borderId="31" xfId="0" applyFont="1" applyBorder="1" applyAlignment="1">
      <alignment horizontal="center"/>
    </xf>
    <xf numFmtId="0" fontId="11" fillId="3" borderId="9" xfId="0" applyFont="1" applyFill="1" applyBorder="1"/>
    <xf numFmtId="164" fontId="0" fillId="0" borderId="4" xfId="1" applyNumberFormat="1" applyFont="1" applyFill="1" applyBorder="1" applyAlignment="1" applyProtection="1">
      <alignment horizontal="center"/>
      <protection locked="0"/>
    </xf>
    <xf numFmtId="164" fontId="0" fillId="0" borderId="3" xfId="1" applyNumberFormat="1" applyFont="1"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12" xfId="0" applyFill="1" applyBorder="1" applyAlignment="1" applyProtection="1">
      <alignment horizontal="center"/>
      <protection locked="0"/>
    </xf>
    <xf numFmtId="2" fontId="0" fillId="0" borderId="3" xfId="0" applyNumberFormat="1" applyFill="1"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11" xfId="0" applyFill="1" applyBorder="1" applyAlignment="1" applyProtection="1">
      <alignment horizontal="center"/>
      <protection locked="0"/>
    </xf>
    <xf numFmtId="165" fontId="0" fillId="0" borderId="3" xfId="2" applyNumberFormat="1" applyFont="1" applyFill="1" applyBorder="1" applyAlignment="1" applyProtection="1">
      <alignment horizontal="center"/>
      <protection locked="0"/>
    </xf>
    <xf numFmtId="9" fontId="0" fillId="0" borderId="3" xfId="2" applyFont="1" applyFill="1" applyBorder="1" applyAlignment="1" applyProtection="1">
      <alignment horizontal="center"/>
      <protection locked="0"/>
    </xf>
    <xf numFmtId="9" fontId="0" fillId="0" borderId="28" xfId="2" applyFont="1" applyFill="1" applyBorder="1" applyAlignment="1" applyProtection="1">
      <alignment horizontal="center"/>
      <protection locked="0"/>
    </xf>
    <xf numFmtId="0" fontId="0" fillId="0" borderId="28" xfId="0" applyFill="1" applyBorder="1" applyAlignment="1" applyProtection="1">
      <alignment horizontal="center"/>
      <protection locked="0"/>
    </xf>
    <xf numFmtId="0" fontId="0" fillId="0" borderId="29" xfId="0" applyFill="1"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protection locked="0"/>
    </xf>
    <xf numFmtId="0" fontId="0" fillId="0" borderId="0" xfId="0" applyBorder="1" applyProtection="1">
      <protection locked="0"/>
    </xf>
    <xf numFmtId="0" fontId="0" fillId="0" borderId="0" xfId="0" applyProtection="1">
      <protection locked="0"/>
    </xf>
    <xf numFmtId="0" fontId="0" fillId="0" borderId="0" xfId="0" applyFill="1" applyBorder="1" applyAlignment="1" applyProtection="1">
      <alignment horizontal="center"/>
      <protection locked="0"/>
    </xf>
    <xf numFmtId="0" fontId="0" fillId="0" borderId="1" xfId="0" applyBorder="1" applyAlignment="1" applyProtection="1">
      <protection locked="0"/>
    </xf>
    <xf numFmtId="0" fontId="0" fillId="0" borderId="11" xfId="0" applyBorder="1" applyAlignment="1" applyProtection="1">
      <protection locked="0"/>
    </xf>
    <xf numFmtId="0" fontId="0" fillId="0" borderId="2" xfId="0" applyBorder="1" applyAlignment="1" applyProtection="1">
      <protection locked="0"/>
    </xf>
    <xf numFmtId="0" fontId="0" fillId="0" borderId="18" xfId="0" applyBorder="1" applyAlignment="1" applyProtection="1">
      <protection locked="0"/>
    </xf>
    <xf numFmtId="164" fontId="14" fillId="0" borderId="10" xfId="0" applyNumberFormat="1" applyFont="1" applyBorder="1" applyAlignment="1" applyProtection="1">
      <alignment horizontal="center"/>
      <protection locked="0"/>
    </xf>
    <xf numFmtId="164" fontId="14" fillId="0" borderId="11" xfId="0" applyNumberFormat="1" applyFont="1" applyBorder="1" applyAlignment="1" applyProtection="1">
      <alignment horizontal="center"/>
      <protection locked="0"/>
    </xf>
    <xf numFmtId="0" fontId="0" fillId="0" borderId="0" xfId="0" applyBorder="1" applyAlignment="1" applyProtection="1">
      <protection locked="0"/>
    </xf>
    <xf numFmtId="0" fontId="0" fillId="0" borderId="10" xfId="0" applyBorder="1" applyAlignment="1" applyProtection="1">
      <protection locked="0"/>
    </xf>
    <xf numFmtId="0" fontId="0" fillId="0" borderId="10" xfId="0" applyBorder="1" applyProtection="1">
      <protection locked="0"/>
    </xf>
    <xf numFmtId="0" fontId="0" fillId="0" borderId="14" xfId="0" applyBorder="1" applyProtection="1">
      <protection locked="0"/>
    </xf>
    <xf numFmtId="0" fontId="0" fillId="0" borderId="15" xfId="0" applyBorder="1" applyProtection="1">
      <protection locked="0"/>
    </xf>
    <xf numFmtId="0" fontId="7" fillId="0" borderId="0" xfId="0" applyFont="1" applyAlignment="1">
      <alignment vertical="center"/>
    </xf>
    <xf numFmtId="0" fontId="0" fillId="0" borderId="0" xfId="0" applyAlignment="1"/>
    <xf numFmtId="0" fontId="0" fillId="0" borderId="0" xfId="0" applyAlignment="1">
      <alignment vertical="center"/>
    </xf>
    <xf numFmtId="0" fontId="27" fillId="0" borderId="0" xfId="0" applyFont="1" applyAlignment="1">
      <alignment vertical="top" wrapText="1"/>
    </xf>
    <xf numFmtId="0" fontId="18" fillId="0" borderId="0" xfId="0" applyFont="1" applyFill="1" applyBorder="1"/>
    <xf numFmtId="164" fontId="0" fillId="0" borderId="4" xfId="1" applyNumberFormat="1" applyFont="1" applyFill="1" applyBorder="1" applyAlignment="1" applyProtection="1">
      <alignment horizontal="center"/>
      <protection locked="0"/>
    </xf>
    <xf numFmtId="0" fontId="34" fillId="0" borderId="8" xfId="1" applyNumberFormat="1" applyFont="1" applyBorder="1" applyAlignment="1">
      <alignment horizontal="center"/>
    </xf>
    <xf numFmtId="0" fontId="25" fillId="0" borderId="0" xfId="0" applyFont="1" applyAlignment="1">
      <alignment horizontal="left"/>
    </xf>
    <xf numFmtId="0" fontId="27" fillId="0" borderId="0" xfId="0" applyFont="1" applyAlignment="1">
      <alignment horizontal="left" vertical="top" wrapText="1"/>
    </xf>
    <xf numFmtId="9" fontId="0" fillId="0" borderId="32" xfId="2" applyFont="1" applyFill="1" applyBorder="1" applyAlignment="1" applyProtection="1">
      <alignment horizontal="center"/>
      <protection locked="0"/>
    </xf>
    <xf numFmtId="9" fontId="0" fillId="0" borderId="28" xfId="2" applyFont="1" applyFill="1" applyBorder="1" applyAlignment="1" applyProtection="1">
      <alignment horizontal="center"/>
      <protection locked="0"/>
    </xf>
    <xf numFmtId="164" fontId="0" fillId="0" borderId="19" xfId="1" applyNumberFormat="1" applyFont="1" applyFill="1" applyBorder="1" applyAlignment="1" applyProtection="1">
      <alignment horizontal="center"/>
      <protection locked="0"/>
    </xf>
    <xf numFmtId="164" fontId="0" fillId="0" borderId="4" xfId="1" applyNumberFormat="1" applyFont="1" applyFill="1" applyBorder="1" applyAlignment="1" applyProtection="1">
      <alignment horizontal="center"/>
      <protection locked="0"/>
    </xf>
    <xf numFmtId="0" fontId="0" fillId="0" borderId="23"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4" xfId="0" applyBorder="1" applyAlignment="1" applyProtection="1">
      <alignment horizontal="center"/>
      <protection locked="0"/>
    </xf>
    <xf numFmtId="0" fontId="3" fillId="0" borderId="6" xfId="0" applyFont="1" applyBorder="1" applyAlignment="1">
      <alignment horizontal="center"/>
    </xf>
    <xf numFmtId="0" fontId="3" fillId="0" borderId="7" xfId="0" applyFont="1" applyBorder="1" applyAlignment="1">
      <alignment horizontal="center"/>
    </xf>
    <xf numFmtId="0" fontId="21" fillId="2" borderId="23" xfId="0" applyFont="1" applyFill="1" applyBorder="1" applyAlignment="1">
      <alignment horizontal="left" vertical="center" wrapText="1"/>
    </xf>
    <xf numFmtId="0" fontId="19" fillId="2" borderId="24" xfId="0" applyFont="1" applyFill="1" applyBorder="1" applyAlignment="1">
      <alignment horizontal="left" vertical="center" wrapText="1"/>
    </xf>
    <xf numFmtId="0" fontId="19" fillId="2" borderId="25" xfId="0" applyFont="1" applyFill="1" applyBorder="1" applyAlignment="1">
      <alignment horizontal="left" vertical="center" wrapText="1"/>
    </xf>
    <xf numFmtId="0" fontId="22" fillId="2" borderId="6" xfId="0" applyFont="1" applyFill="1" applyBorder="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5" fillId="2" borderId="15" xfId="0" applyFont="1" applyFill="1" applyBorder="1" applyAlignment="1">
      <alignment horizontal="center"/>
    </xf>
    <xf numFmtId="0" fontId="1" fillId="0" borderId="6" xfId="0" applyFont="1" applyBorder="1" applyAlignment="1">
      <alignment horizontal="center" vertical="center"/>
    </xf>
    <xf numFmtId="0" fontId="1" fillId="0" borderId="30" xfId="0" applyFont="1" applyBorder="1" applyAlignment="1">
      <alignment horizontal="center" vertical="center"/>
    </xf>
    <xf numFmtId="0" fontId="1" fillId="0" borderId="21" xfId="0" applyFont="1" applyBorder="1" applyAlignment="1">
      <alignment horizontal="center"/>
    </xf>
    <xf numFmtId="0" fontId="1" fillId="0" borderId="31" xfId="0" applyFont="1" applyBorder="1" applyAlignment="1">
      <alignment horizontal="center"/>
    </xf>
    <xf numFmtId="0" fontId="29" fillId="0" borderId="0" xfId="0" applyFont="1" applyAlignment="1">
      <alignment horizontal="left" vertical="center" wrapText="1"/>
    </xf>
    <xf numFmtId="0" fontId="28" fillId="0" borderId="0" xfId="0" applyFont="1" applyAlignment="1">
      <alignment horizontal="center" vertical="center"/>
    </xf>
    <xf numFmtId="0" fontId="33" fillId="0" borderId="0" xfId="0" applyFont="1" applyAlignment="1">
      <alignment horizontal="left" wrapText="1"/>
    </xf>
    <xf numFmtId="0" fontId="8"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0" fillId="0" borderId="0" xfId="0" applyBorder="1" applyAlignment="1">
      <alignment horizontal="center"/>
    </xf>
    <xf numFmtId="0" fontId="0" fillId="0" borderId="23" xfId="0"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1" fillId="0" borderId="21" xfId="0" applyFont="1" applyBorder="1" applyAlignment="1">
      <alignment horizontal="center" vertical="center"/>
    </xf>
    <xf numFmtId="0" fontId="1" fillId="0" borderId="31" xfId="0" applyFont="1" applyBorder="1" applyAlignment="1">
      <alignment horizontal="center" vertical="center"/>
    </xf>
    <xf numFmtId="165" fontId="0" fillId="0" borderId="19" xfId="2" applyNumberFormat="1" applyFont="1" applyFill="1" applyBorder="1" applyAlignment="1" applyProtection="1">
      <alignment horizontal="center"/>
      <protection locked="0"/>
    </xf>
    <xf numFmtId="165" fontId="0" fillId="0" borderId="4" xfId="2" applyNumberFormat="1" applyFont="1" applyFill="1" applyBorder="1" applyAlignment="1" applyProtection="1">
      <alignment horizontal="center"/>
      <protection locked="0"/>
    </xf>
    <xf numFmtId="164" fontId="0" fillId="0" borderId="20" xfId="1" applyNumberFormat="1" applyFont="1" applyFill="1" applyBorder="1" applyAlignment="1">
      <alignment horizontal="center"/>
    </xf>
    <xf numFmtId="164" fontId="0" fillId="0" borderId="16" xfId="1" applyNumberFormat="1" applyFont="1" applyFill="1" applyBorder="1" applyAlignment="1">
      <alignment horizontal="center"/>
    </xf>
    <xf numFmtId="164" fontId="0" fillId="0" borderId="21" xfId="1" applyNumberFormat="1" applyFont="1" applyFill="1" applyBorder="1" applyAlignment="1">
      <alignment horizontal="center"/>
    </xf>
    <xf numFmtId="164" fontId="0" fillId="0" borderId="1" xfId="1" applyNumberFormat="1" applyFont="1" applyFill="1" applyBorder="1" applyAlignment="1">
      <alignment horizontal="center"/>
    </xf>
    <xf numFmtId="2" fontId="0" fillId="0" borderId="19" xfId="0" applyNumberFormat="1" applyFill="1" applyBorder="1" applyAlignment="1" applyProtection="1">
      <alignment horizontal="center"/>
      <protection locked="0"/>
    </xf>
    <xf numFmtId="2" fontId="0" fillId="0" borderId="4" xfId="0" applyNumberFormat="1" applyFill="1" applyBorder="1" applyAlignment="1" applyProtection="1">
      <alignment horizontal="center"/>
      <protection locked="0"/>
    </xf>
    <xf numFmtId="0" fontId="21" fillId="2" borderId="23" xfId="0" applyFont="1" applyFill="1" applyBorder="1" applyAlignment="1">
      <alignment horizontal="center" vertical="center" wrapText="1"/>
    </xf>
    <xf numFmtId="0" fontId="19" fillId="2" borderId="24" xfId="0" applyFont="1" applyFill="1" applyBorder="1" applyAlignment="1">
      <alignment horizontal="center" vertical="center" wrapText="1"/>
    </xf>
    <xf numFmtId="0" fontId="19" fillId="2" borderId="25" xfId="0" applyFont="1" applyFill="1" applyBorder="1" applyAlignment="1">
      <alignment horizontal="center" vertical="center" wrapText="1"/>
    </xf>
    <xf numFmtId="0" fontId="9" fillId="0" borderId="22" xfId="0" applyFont="1" applyBorder="1" applyAlignment="1">
      <alignment horizontal="center"/>
    </xf>
    <xf numFmtId="0" fontId="27" fillId="0" borderId="0" xfId="0" applyFont="1" applyAlignment="1">
      <alignment horizontal="left" wrapText="1"/>
    </xf>
    <xf numFmtId="0" fontId="27" fillId="0" borderId="0" xfId="0" quotePrefix="1" applyFont="1" applyAlignment="1">
      <alignment horizontal="right" vertical="top"/>
    </xf>
  </cellXfs>
  <cellStyles count="3">
    <cellStyle name="Comma" xfId="1" builtinId="3"/>
    <cellStyle name="Normal" xfId="0" builtinId="0"/>
    <cellStyle name="Percent" xfId="2" builtinId="5"/>
  </cellStyles>
  <dxfs count="0"/>
  <tableStyles count="0" defaultTableStyle="TableStyleMedium9" defaultPivotStyle="PivotStyleLight16"/>
  <colors>
    <mruColors>
      <color rgb="FF0000CC"/>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oneCellAnchor>
    <xdr:from>
      <xdr:col>0</xdr:col>
      <xdr:colOff>352425</xdr:colOff>
      <xdr:row>0</xdr:row>
      <xdr:rowOff>76200</xdr:rowOff>
    </xdr:from>
    <xdr:ext cx="180975" cy="39052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52425" y="76200"/>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642938</xdr:colOff>
      <xdr:row>48</xdr:row>
      <xdr:rowOff>48030</xdr:rowOff>
    </xdr:to>
    <xdr:pic>
      <xdr:nvPicPr>
        <xdr:cNvPr id="2" name="Picture 1" descr="Screen Clippin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9938" cy="8734830"/>
        </a:xfrm>
        <a:prstGeom prst="rect">
          <a:avLst/>
        </a:prstGeom>
      </xdr:spPr>
    </xdr:pic>
    <xdr:clientData/>
  </xdr:twoCellAnchor>
  <xdr:twoCellAnchor editAs="oneCell">
    <xdr:from>
      <xdr:col>12</xdr:col>
      <xdr:colOff>0</xdr:colOff>
      <xdr:row>1</xdr:row>
      <xdr:rowOff>0</xdr:rowOff>
    </xdr:from>
    <xdr:to>
      <xdr:col>19</xdr:col>
      <xdr:colOff>485812</xdr:colOff>
      <xdr:row>13</xdr:row>
      <xdr:rowOff>76216</xdr:rowOff>
    </xdr:to>
    <xdr:pic>
      <xdr:nvPicPr>
        <xdr:cNvPr id="4" name="Picture 3" descr="Screen Clipping">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315200" y="180975"/>
          <a:ext cx="5019712" cy="22479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352425</xdr:colOff>
      <xdr:row>0</xdr:row>
      <xdr:rowOff>76200</xdr:rowOff>
    </xdr:from>
    <xdr:ext cx="180975" cy="390525"/>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76213" y="57150"/>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352425</xdr:colOff>
      <xdr:row>0</xdr:row>
      <xdr:rowOff>76200</xdr:rowOff>
    </xdr:from>
    <xdr:ext cx="180975" cy="390525"/>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23850" y="42863"/>
          <a:ext cx="180975" cy="390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100"/>
        </a:p>
      </xdr:txBody>
    </xdr:sp>
    <xdr:clientData/>
  </xdr:oneCellAnchor>
  <xdr:oneCellAnchor>
    <xdr:from>
      <xdr:col>2</xdr:col>
      <xdr:colOff>190137</xdr:colOff>
      <xdr:row>11</xdr:row>
      <xdr:rowOff>34038</xdr:rowOff>
    </xdr:from>
    <xdr:ext cx="3349635" cy="1219436"/>
    <xdr:sp macro="" textlink="">
      <xdr:nvSpPr>
        <xdr:cNvPr id="3" name="Rectangle 2">
          <a:extLst>
            <a:ext uri="{FF2B5EF4-FFF2-40B4-BE49-F238E27FC236}">
              <a16:creationId xmlns:a16="http://schemas.microsoft.com/office/drawing/2014/main" id="{00000000-0008-0000-0400-000008000000}"/>
            </a:ext>
          </a:extLst>
        </xdr:cNvPr>
        <xdr:cNvSpPr/>
      </xdr:nvSpPr>
      <xdr:spPr>
        <a:xfrm rot="19016125">
          <a:off x="1275987" y="1839026"/>
          <a:ext cx="3349635" cy="1219436"/>
        </a:xfrm>
        <a:prstGeom prst="rect">
          <a:avLst/>
        </a:prstGeom>
        <a:noFill/>
      </xdr:spPr>
      <xdr:txBody>
        <a:bodyPr wrap="none" lIns="91440" tIns="45720" rIns="91440" bIns="45720">
          <a:spAutoFit/>
        </a:bodyPr>
        <a:lstStyle/>
        <a:p>
          <a:pPr algn="ctr"/>
          <a:r>
            <a:rPr lang="en-US" sz="7200" b="0" i="1" cap="none" spc="0">
              <a:ln w="0"/>
              <a:gradFill>
                <a:gsLst>
                  <a:gs pos="21000">
                    <a:schemeClr val="bg1">
                      <a:lumMod val="65000"/>
                    </a:schemeClr>
                  </a:gs>
                  <a:gs pos="88000">
                    <a:srgbClr val="C5C7CA"/>
                  </a:gs>
                </a:gsLst>
                <a:lin ang="5400000"/>
              </a:gradFill>
              <a:effectLst/>
            </a:rPr>
            <a:t>Muestra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2"/>
  <sheetViews>
    <sheetView tabSelected="1" workbookViewId="0">
      <selection activeCell="B1" sqref="B1:O1"/>
    </sheetView>
  </sheetViews>
  <sheetFormatPr defaultColWidth="9" defaultRowHeight="40.35" customHeight="1" x14ac:dyDescent="0.6"/>
  <cols>
    <col min="1" max="1" width="6" style="75" customWidth="1"/>
    <col min="2" max="2" width="5.73046875" style="78" customWidth="1"/>
    <col min="3" max="14" width="9" style="75"/>
    <col min="15" max="15" width="15.53125" style="75" customWidth="1"/>
    <col min="16" max="16" width="6.265625" style="75" customWidth="1"/>
    <col min="17" max="17" width="4.73046875" style="75" customWidth="1"/>
    <col min="18" max="18" width="4.265625" style="75" customWidth="1"/>
    <col min="19" max="16384" width="9" style="75"/>
  </cols>
  <sheetData>
    <row r="1" spans="1:22" ht="40.35" customHeight="1" x14ac:dyDescent="0.6">
      <c r="A1" s="73" t="s">
        <v>3</v>
      </c>
      <c r="B1" s="118" t="s">
        <v>13</v>
      </c>
      <c r="C1" s="118"/>
      <c r="D1" s="118"/>
      <c r="E1" s="118"/>
      <c r="F1" s="118"/>
      <c r="G1" s="118"/>
      <c r="H1" s="118"/>
      <c r="I1" s="118"/>
      <c r="J1" s="118"/>
      <c r="K1" s="118"/>
      <c r="L1" s="118"/>
      <c r="M1" s="118"/>
      <c r="N1" s="118"/>
      <c r="O1" s="118"/>
      <c r="P1" s="74"/>
      <c r="Q1" s="74"/>
      <c r="R1" s="74"/>
    </row>
    <row r="2" spans="1:22" ht="19.899999999999999" customHeight="1" x14ac:dyDescent="0.6">
      <c r="B2" s="76" t="s">
        <v>4</v>
      </c>
      <c r="C2" s="119" t="s">
        <v>14</v>
      </c>
      <c r="D2" s="119"/>
      <c r="E2" s="119"/>
      <c r="F2" s="119"/>
      <c r="G2" s="119"/>
      <c r="H2" s="119"/>
      <c r="I2" s="119"/>
      <c r="J2" s="119"/>
      <c r="K2" s="119"/>
      <c r="L2" s="119"/>
      <c r="M2" s="119"/>
      <c r="N2" s="119"/>
      <c r="O2" s="119"/>
      <c r="P2" s="114"/>
      <c r="Q2" s="77"/>
      <c r="R2" s="77"/>
    </row>
    <row r="3" spans="1:22" ht="19.899999999999999" customHeight="1" x14ac:dyDescent="0.6">
      <c r="B3" s="76" t="s">
        <v>5</v>
      </c>
      <c r="C3" s="119" t="s">
        <v>15</v>
      </c>
      <c r="D3" s="119"/>
      <c r="E3" s="119"/>
      <c r="F3" s="119"/>
      <c r="G3" s="119"/>
      <c r="H3" s="119"/>
      <c r="I3" s="119"/>
      <c r="J3" s="119"/>
      <c r="K3" s="119"/>
      <c r="L3" s="119"/>
      <c r="M3" s="119"/>
      <c r="N3" s="119"/>
      <c r="O3" s="119"/>
      <c r="P3" s="114"/>
      <c r="Q3" s="114"/>
      <c r="R3" s="114"/>
    </row>
    <row r="4" spans="1:22" ht="39.4" customHeight="1" x14ac:dyDescent="0.6">
      <c r="B4" s="76" t="s">
        <v>6</v>
      </c>
      <c r="C4" s="119" t="s">
        <v>16</v>
      </c>
      <c r="D4" s="119"/>
      <c r="E4" s="119"/>
      <c r="F4" s="119"/>
      <c r="G4" s="119"/>
      <c r="H4" s="119"/>
      <c r="I4" s="119"/>
      <c r="J4" s="119"/>
      <c r="K4" s="119"/>
      <c r="L4" s="119"/>
      <c r="M4" s="119"/>
      <c r="N4" s="119"/>
      <c r="O4" s="119"/>
      <c r="P4" s="114"/>
      <c r="Q4" s="114"/>
      <c r="R4" s="114"/>
      <c r="S4" s="114"/>
      <c r="T4" s="114"/>
      <c r="U4" s="114"/>
      <c r="V4" s="114"/>
    </row>
    <row r="5" spans="1:22" ht="40.35" customHeight="1" x14ac:dyDescent="0.6">
      <c r="B5" s="76" t="s">
        <v>7</v>
      </c>
      <c r="C5" s="119" t="s">
        <v>17</v>
      </c>
      <c r="D5" s="119"/>
      <c r="E5" s="119"/>
      <c r="F5" s="119"/>
      <c r="G5" s="119"/>
      <c r="H5" s="119"/>
      <c r="I5" s="119"/>
      <c r="J5" s="119"/>
      <c r="K5" s="119"/>
      <c r="L5" s="119"/>
      <c r="M5" s="119"/>
      <c r="N5" s="119"/>
      <c r="O5" s="119"/>
      <c r="P5" s="77"/>
      <c r="Q5" s="77"/>
      <c r="R5" s="77"/>
    </row>
    <row r="6" spans="1:22" ht="40.35" customHeight="1" x14ac:dyDescent="0.6">
      <c r="B6" s="76" t="s">
        <v>8</v>
      </c>
      <c r="C6" s="119" t="s">
        <v>18</v>
      </c>
      <c r="D6" s="119"/>
      <c r="E6" s="119"/>
      <c r="F6" s="119"/>
      <c r="G6" s="119"/>
      <c r="H6" s="119"/>
      <c r="I6" s="119"/>
      <c r="J6" s="119"/>
      <c r="K6" s="119"/>
      <c r="L6" s="119"/>
      <c r="M6" s="119"/>
      <c r="N6" s="119"/>
      <c r="O6" s="119"/>
      <c r="P6" s="77"/>
      <c r="Q6" s="77"/>
      <c r="R6" s="77"/>
    </row>
    <row r="7" spans="1:22" ht="40.35" customHeight="1" x14ac:dyDescent="0.6">
      <c r="B7" s="76" t="s">
        <v>9</v>
      </c>
      <c r="C7" s="119" t="s">
        <v>19</v>
      </c>
      <c r="D7" s="119"/>
      <c r="E7" s="119"/>
      <c r="F7" s="119"/>
      <c r="G7" s="119"/>
      <c r="H7" s="119"/>
      <c r="I7" s="119"/>
      <c r="J7" s="119"/>
      <c r="K7" s="119"/>
      <c r="L7" s="119"/>
      <c r="M7" s="119"/>
      <c r="N7" s="119"/>
      <c r="O7" s="119"/>
      <c r="P7" s="114"/>
      <c r="Q7" s="114"/>
      <c r="R7" s="114"/>
    </row>
    <row r="8" spans="1:22" ht="19.5" x14ac:dyDescent="0.6">
      <c r="B8" s="78" t="s">
        <v>10</v>
      </c>
      <c r="C8" s="79" t="s">
        <v>20</v>
      </c>
      <c r="D8" s="80"/>
    </row>
    <row r="9" spans="1:22" ht="19.5" x14ac:dyDescent="0.6">
      <c r="C9" s="79"/>
      <c r="D9" s="75" t="s">
        <v>92</v>
      </c>
    </row>
    <row r="10" spans="1:22" ht="19.5" x14ac:dyDescent="0.6">
      <c r="C10" s="79"/>
      <c r="D10" s="75" t="s">
        <v>93</v>
      </c>
    </row>
    <row r="11" spans="1:22" ht="19.5" x14ac:dyDescent="0.6">
      <c r="C11" s="79"/>
      <c r="D11" s="75" t="s">
        <v>94</v>
      </c>
    </row>
    <row r="12" spans="1:22" ht="42.4" customHeight="1" x14ac:dyDescent="0.6">
      <c r="B12" s="169" t="s">
        <v>11</v>
      </c>
      <c r="C12" s="168" t="s">
        <v>21</v>
      </c>
      <c r="D12" s="168"/>
      <c r="E12" s="168"/>
      <c r="F12" s="168"/>
      <c r="G12" s="168"/>
      <c r="H12" s="168"/>
      <c r="I12" s="168"/>
      <c r="J12" s="168"/>
      <c r="K12" s="168"/>
      <c r="L12" s="168"/>
      <c r="M12" s="168"/>
      <c r="N12" s="168"/>
      <c r="O12" s="168"/>
    </row>
  </sheetData>
  <sheetProtection algorithmName="SHA-512" hashValue="7nXZPUZmh+ASGaegMIJIOKhk7zBBqmrv5Fy8VLnsxTnBX2CcMvRSGQvVmMhfyJr05dzGVF7xjN4VfiohEDpcIg==" saltValue="A9shykkpuzRJPKnBHOHHSA==" spinCount="100000" sheet="1" objects="1" scenarios="1"/>
  <mergeCells count="8">
    <mergeCell ref="C12:O12"/>
    <mergeCell ref="B1:O1"/>
    <mergeCell ref="C5:O5"/>
    <mergeCell ref="C2:O2"/>
    <mergeCell ref="C3:O3"/>
    <mergeCell ref="C4:O4"/>
    <mergeCell ref="C6:O6"/>
    <mergeCell ref="C7:O7"/>
  </mergeCells>
  <pageMargins left="0.7" right="0.7"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53"/>
  <sheetViews>
    <sheetView zoomScaleNormal="100" workbookViewId="0">
      <selection activeCell="A2" sqref="A2:L2"/>
    </sheetView>
  </sheetViews>
  <sheetFormatPr defaultRowHeight="14.25" x14ac:dyDescent="0.45"/>
  <cols>
    <col min="1" max="1" width="4.59765625" customWidth="1"/>
    <col min="2" max="5" width="10.59765625" customWidth="1"/>
    <col min="6" max="6" width="16.86328125" style="6" customWidth="1"/>
    <col min="7" max="7" width="7" customWidth="1"/>
    <col min="8" max="8" width="8.3984375" style="6" customWidth="1"/>
    <col min="9" max="9" width="15.59765625" customWidth="1"/>
    <col min="10" max="10" width="14.59765625" customWidth="1"/>
    <col min="11" max="11" width="14.3984375" customWidth="1"/>
    <col min="12" max="12" width="16.3984375" style="6" customWidth="1"/>
  </cols>
  <sheetData>
    <row r="1" spans="1:14" ht="3.4" customHeight="1" thickBot="1" x14ac:dyDescent="0.5"/>
    <row r="2" spans="1:14" ht="19.899999999999999" customHeight="1" x14ac:dyDescent="0.6">
      <c r="A2" s="132" t="s">
        <v>91</v>
      </c>
      <c r="B2" s="133"/>
      <c r="C2" s="133"/>
      <c r="D2" s="133"/>
      <c r="E2" s="133"/>
      <c r="F2" s="133"/>
      <c r="G2" s="133"/>
      <c r="H2" s="133"/>
      <c r="I2" s="133"/>
      <c r="J2" s="133"/>
      <c r="K2" s="133"/>
      <c r="L2" s="134"/>
      <c r="N2" s="2"/>
    </row>
    <row r="3" spans="1:14" ht="17.25" customHeight="1" thickBot="1" x14ac:dyDescent="0.5">
      <c r="A3" s="135" t="s">
        <v>22</v>
      </c>
      <c r="B3" s="136"/>
      <c r="C3" s="136"/>
      <c r="D3" s="136"/>
      <c r="E3" s="136"/>
      <c r="F3" s="136"/>
      <c r="G3" s="136"/>
      <c r="H3" s="136"/>
      <c r="I3" s="136"/>
      <c r="J3" s="136"/>
      <c r="K3" s="136"/>
      <c r="L3" s="137"/>
    </row>
    <row r="4" spans="1:14" ht="5.25" customHeight="1" x14ac:dyDescent="0.65">
      <c r="A4" s="127"/>
      <c r="B4" s="128"/>
      <c r="C4" s="128"/>
      <c r="D4" s="128"/>
      <c r="E4" s="128"/>
      <c r="F4" s="128"/>
      <c r="G4" s="128"/>
      <c r="H4" s="128"/>
      <c r="I4" s="128"/>
      <c r="J4" s="128"/>
      <c r="K4" s="128"/>
      <c r="L4" s="128"/>
    </row>
    <row r="5" spans="1:14" ht="6.4" customHeight="1" thickBot="1" x14ac:dyDescent="0.5">
      <c r="A5" s="10"/>
      <c r="B5" s="8"/>
      <c r="C5" s="8"/>
      <c r="D5" s="8"/>
      <c r="E5" s="8"/>
      <c r="F5" s="8"/>
      <c r="G5" s="8"/>
      <c r="H5" s="8"/>
      <c r="I5" s="8"/>
      <c r="J5" s="8"/>
      <c r="K5" s="8"/>
      <c r="L5" s="8"/>
    </row>
    <row r="6" spans="1:14" ht="14.65" thickBot="1" x14ac:dyDescent="0.5">
      <c r="A6" s="10"/>
      <c r="B6" s="5" t="s">
        <v>48</v>
      </c>
      <c r="C6" s="124"/>
      <c r="D6" s="126"/>
      <c r="E6" s="126"/>
      <c r="F6" s="125"/>
      <c r="G6" s="8"/>
      <c r="H6" s="8"/>
      <c r="J6" s="3" t="s">
        <v>49</v>
      </c>
      <c r="K6" s="124"/>
      <c r="L6" s="125"/>
    </row>
    <row r="7" spans="1:14" s="6" customFormat="1" ht="14.1" customHeight="1" thickBot="1" x14ac:dyDescent="0.5">
      <c r="A7" s="10"/>
      <c r="B7" s="8"/>
      <c r="C7" s="8"/>
      <c r="D7" s="8"/>
      <c r="E7" s="8"/>
      <c r="F7" s="8"/>
      <c r="G7" s="8"/>
      <c r="H7" s="8"/>
      <c r="I7" s="8"/>
      <c r="J7" s="8"/>
      <c r="K7" s="8"/>
      <c r="L7" s="8"/>
    </row>
    <row r="8" spans="1:14" s="6" customFormat="1" x14ac:dyDescent="0.45">
      <c r="A8" s="25"/>
      <c r="B8" s="14"/>
      <c r="C8" s="14"/>
      <c r="D8" s="14"/>
      <c r="E8" s="14"/>
      <c r="F8" s="14"/>
      <c r="G8" s="138" t="s">
        <v>23</v>
      </c>
      <c r="H8" s="139"/>
      <c r="I8" s="68" t="s">
        <v>24</v>
      </c>
      <c r="J8" s="69" t="s">
        <v>2</v>
      </c>
      <c r="K8" s="70" t="s">
        <v>0</v>
      </c>
      <c r="L8" s="71" t="s">
        <v>25</v>
      </c>
    </row>
    <row r="9" spans="1:14" ht="15.75" x14ac:dyDescent="0.5">
      <c r="A9" s="29" t="s">
        <v>89</v>
      </c>
      <c r="B9" s="30"/>
      <c r="C9" s="31"/>
      <c r="D9" s="1"/>
      <c r="E9" s="1"/>
      <c r="F9" s="8"/>
      <c r="G9" s="140" t="s">
        <v>90</v>
      </c>
      <c r="H9" s="141"/>
      <c r="I9" s="67">
        <v>2020</v>
      </c>
      <c r="J9" s="7">
        <f>+I9</f>
        <v>2020</v>
      </c>
      <c r="K9" s="7">
        <f>+I9</f>
        <v>2020</v>
      </c>
      <c r="L9" s="13">
        <f>+I9+1</f>
        <v>2021</v>
      </c>
      <c r="M9" s="6"/>
    </row>
    <row r="10" spans="1:14" ht="15.75" x14ac:dyDescent="0.5">
      <c r="A10" s="32">
        <v>1</v>
      </c>
      <c r="B10" s="33" t="s">
        <v>88</v>
      </c>
      <c r="C10" s="31"/>
      <c r="D10" s="4"/>
      <c r="E10" s="4"/>
      <c r="F10" s="4"/>
      <c r="G10" s="122"/>
      <c r="H10" s="123"/>
      <c r="I10" s="83"/>
      <c r="J10" s="84"/>
      <c r="K10" s="85"/>
      <c r="L10" s="86"/>
    </row>
    <row r="11" spans="1:14" s="6" customFormat="1" ht="15.75" x14ac:dyDescent="0.5">
      <c r="A11" s="32">
        <v>2</v>
      </c>
      <c r="B11" s="33" t="s">
        <v>87</v>
      </c>
      <c r="C11" s="31"/>
      <c r="D11" s="4"/>
      <c r="E11" s="4"/>
      <c r="F11" s="4"/>
      <c r="G11" s="122"/>
      <c r="H11" s="123"/>
      <c r="I11" s="83"/>
      <c r="J11" s="84"/>
      <c r="K11" s="85"/>
      <c r="L11" s="86"/>
      <c r="M11"/>
    </row>
    <row r="12" spans="1:14" s="24" customFormat="1" ht="15.75" x14ac:dyDescent="0.5">
      <c r="A12" s="34">
        <v>3</v>
      </c>
      <c r="B12" s="33" t="s">
        <v>85</v>
      </c>
      <c r="C12" s="33"/>
      <c r="D12" s="27"/>
      <c r="E12" s="27"/>
      <c r="F12" s="27"/>
      <c r="G12" s="122"/>
      <c r="H12" s="123"/>
      <c r="I12" s="83"/>
      <c r="J12" s="84"/>
      <c r="K12" s="85"/>
      <c r="L12" s="86"/>
    </row>
    <row r="13" spans="1:14" s="6" customFormat="1" ht="15.75" x14ac:dyDescent="0.5">
      <c r="A13" s="32">
        <v>4</v>
      </c>
      <c r="B13" s="33" t="s">
        <v>86</v>
      </c>
      <c r="C13" s="31"/>
      <c r="D13" s="4"/>
      <c r="E13" s="4"/>
      <c r="F13" s="4"/>
      <c r="G13" s="122"/>
      <c r="H13" s="123"/>
      <c r="I13" s="83"/>
      <c r="J13" s="84"/>
      <c r="K13" s="85"/>
      <c r="L13" s="86"/>
    </row>
    <row r="14" spans="1:14" s="6" customFormat="1" ht="15.75" x14ac:dyDescent="0.5">
      <c r="A14" s="35"/>
      <c r="B14" s="33"/>
      <c r="C14" s="31"/>
      <c r="D14" s="4"/>
      <c r="E14" s="4"/>
      <c r="F14" s="4"/>
      <c r="G14" s="53"/>
      <c r="H14" s="54"/>
      <c r="I14" s="54"/>
      <c r="J14" s="54"/>
      <c r="K14" s="37"/>
      <c r="L14" s="40"/>
    </row>
    <row r="15" spans="1:14" s="6" customFormat="1" ht="15.75" x14ac:dyDescent="0.5">
      <c r="A15" s="29" t="s">
        <v>83</v>
      </c>
      <c r="B15" s="33"/>
      <c r="C15" s="31"/>
      <c r="D15" s="4"/>
      <c r="E15" s="4"/>
      <c r="F15" s="4"/>
      <c r="G15" s="55"/>
      <c r="H15" s="56"/>
      <c r="I15" s="56"/>
      <c r="J15" s="56"/>
      <c r="K15" s="38"/>
      <c r="L15" s="41"/>
    </row>
    <row r="16" spans="1:14" s="6" customFormat="1" ht="15.75" x14ac:dyDescent="0.5">
      <c r="A16" s="32">
        <v>5</v>
      </c>
      <c r="B16" s="33" t="s">
        <v>84</v>
      </c>
      <c r="C16" s="31"/>
      <c r="D16" s="4"/>
      <c r="E16" s="4"/>
      <c r="F16" s="4"/>
      <c r="G16" s="122"/>
      <c r="H16" s="123"/>
      <c r="I16" s="83"/>
      <c r="J16" s="84"/>
      <c r="K16" s="85"/>
      <c r="L16" s="86"/>
    </row>
    <row r="17" spans="1:13" s="6" customFormat="1" ht="15.75" x14ac:dyDescent="0.5">
      <c r="A17" s="32">
        <v>6</v>
      </c>
      <c r="B17" s="33" t="s">
        <v>82</v>
      </c>
      <c r="C17" s="31"/>
      <c r="D17" s="4"/>
      <c r="E17" s="4"/>
      <c r="F17" s="4"/>
      <c r="G17" s="122"/>
      <c r="H17" s="123"/>
      <c r="I17" s="83"/>
      <c r="J17" s="84"/>
      <c r="K17" s="85"/>
      <c r="L17" s="86"/>
    </row>
    <row r="18" spans="1:13" s="6" customFormat="1" ht="15.75" x14ac:dyDescent="0.5">
      <c r="A18" s="32">
        <v>7</v>
      </c>
      <c r="B18" s="33" t="s">
        <v>81</v>
      </c>
      <c r="C18" s="31"/>
      <c r="D18" s="4"/>
      <c r="E18" s="4"/>
      <c r="F18" s="4"/>
      <c r="G18" s="122"/>
      <c r="H18" s="123"/>
      <c r="I18" s="83"/>
      <c r="J18" s="84"/>
      <c r="K18" s="85"/>
      <c r="L18" s="86"/>
    </row>
    <row r="19" spans="1:13" s="6" customFormat="1" ht="15.75" x14ac:dyDescent="0.5">
      <c r="A19" s="32">
        <v>8</v>
      </c>
      <c r="B19" s="33" t="s">
        <v>80</v>
      </c>
      <c r="C19" s="31"/>
      <c r="D19" s="4"/>
      <c r="E19" s="4"/>
      <c r="F19" s="4"/>
      <c r="G19" s="122"/>
      <c r="H19" s="123"/>
      <c r="I19" s="83"/>
      <c r="J19" s="84"/>
      <c r="K19" s="85"/>
      <c r="L19" s="86"/>
    </row>
    <row r="20" spans="1:13" s="6" customFormat="1" ht="15.75" x14ac:dyDescent="0.5">
      <c r="A20" s="35"/>
      <c r="B20" s="33"/>
      <c r="C20" s="31"/>
      <c r="D20" s="4"/>
      <c r="E20" s="4"/>
      <c r="F20" s="4"/>
      <c r="G20" s="53"/>
      <c r="H20" s="54"/>
      <c r="I20" s="37"/>
      <c r="J20" s="37"/>
      <c r="K20" s="37"/>
      <c r="L20" s="40"/>
    </row>
    <row r="21" spans="1:13" s="6" customFormat="1" ht="15.75" x14ac:dyDescent="0.5">
      <c r="A21" s="29" t="s">
        <v>79</v>
      </c>
      <c r="B21" s="33"/>
      <c r="C21" s="31"/>
      <c r="D21" s="4"/>
      <c r="E21" s="4"/>
      <c r="F21" s="4"/>
      <c r="G21" s="55"/>
      <c r="H21" s="56"/>
      <c r="I21" s="38"/>
      <c r="J21" s="38"/>
      <c r="K21" s="38"/>
      <c r="L21" s="41"/>
    </row>
    <row r="22" spans="1:13" s="6" customFormat="1" ht="15.75" x14ac:dyDescent="0.5">
      <c r="A22" s="35">
        <v>9</v>
      </c>
      <c r="B22" s="33" t="s">
        <v>57</v>
      </c>
      <c r="C22" s="31"/>
      <c r="D22" s="4"/>
      <c r="E22" s="4"/>
      <c r="F22" s="4"/>
      <c r="G22" s="122"/>
      <c r="H22" s="123"/>
      <c r="I22" s="83"/>
      <c r="J22" s="87"/>
      <c r="K22" s="88"/>
      <c r="L22" s="89"/>
    </row>
    <row r="23" spans="1:13" s="6" customFormat="1" ht="15.75" x14ac:dyDescent="0.5">
      <c r="A23" s="32">
        <v>10</v>
      </c>
      <c r="B23" s="33" t="s">
        <v>58</v>
      </c>
      <c r="C23" s="31"/>
      <c r="D23" s="4"/>
      <c r="E23" s="4"/>
      <c r="F23" s="4"/>
      <c r="G23" s="122"/>
      <c r="H23" s="123"/>
      <c r="I23" s="83"/>
      <c r="J23" s="84"/>
      <c r="K23" s="85"/>
      <c r="L23" s="86"/>
    </row>
    <row r="24" spans="1:13" s="6" customFormat="1" ht="15.75" x14ac:dyDescent="0.5">
      <c r="A24" s="32">
        <v>11</v>
      </c>
      <c r="B24" s="33" t="s">
        <v>59</v>
      </c>
      <c r="C24" s="31"/>
      <c r="D24" s="4"/>
      <c r="E24" s="4"/>
      <c r="F24" s="4"/>
      <c r="G24" s="122"/>
      <c r="H24" s="123"/>
      <c r="I24" s="83"/>
      <c r="J24" s="90"/>
      <c r="K24" s="85"/>
      <c r="L24" s="86"/>
    </row>
    <row r="25" spans="1:13" s="6" customFormat="1" ht="15.75" x14ac:dyDescent="0.5">
      <c r="A25" s="32">
        <v>12</v>
      </c>
      <c r="B25" s="33" t="s">
        <v>60</v>
      </c>
      <c r="C25" s="31"/>
      <c r="D25" s="4"/>
      <c r="E25" s="4"/>
      <c r="F25" s="4"/>
      <c r="G25" s="122"/>
      <c r="H25" s="123"/>
      <c r="I25" s="83"/>
      <c r="J25" s="91"/>
      <c r="K25" s="85"/>
      <c r="L25" s="86"/>
    </row>
    <row r="26" spans="1:13" s="6" customFormat="1" ht="15.75" x14ac:dyDescent="0.5">
      <c r="A26" s="32">
        <v>13</v>
      </c>
      <c r="B26" s="33" t="s">
        <v>61</v>
      </c>
      <c r="C26" s="31"/>
      <c r="D26" s="4"/>
      <c r="E26" s="4"/>
      <c r="F26" s="4"/>
      <c r="G26" s="122"/>
      <c r="H26" s="123"/>
      <c r="I26" s="83"/>
      <c r="J26" s="91"/>
      <c r="K26" s="85"/>
      <c r="L26" s="86"/>
    </row>
    <row r="27" spans="1:13" s="6" customFormat="1" ht="15.75" x14ac:dyDescent="0.5">
      <c r="A27" s="32">
        <v>14</v>
      </c>
      <c r="B27" s="36" t="s">
        <v>62</v>
      </c>
      <c r="C27" s="36"/>
      <c r="D27" s="18"/>
      <c r="E27" s="18"/>
      <c r="F27" s="18"/>
      <c r="G27" s="122"/>
      <c r="H27" s="123"/>
      <c r="I27" s="83"/>
      <c r="J27" s="90"/>
      <c r="K27" s="85"/>
      <c r="L27" s="86"/>
    </row>
    <row r="28" spans="1:13" s="6" customFormat="1" ht="15.75" x14ac:dyDescent="0.5">
      <c r="A28" s="32">
        <v>15</v>
      </c>
      <c r="B28" s="36" t="s">
        <v>63</v>
      </c>
      <c r="C28" s="36"/>
      <c r="D28" s="18"/>
      <c r="E28" s="18"/>
      <c r="F28" s="18"/>
      <c r="G28" s="122"/>
      <c r="H28" s="123"/>
      <c r="I28" s="83"/>
      <c r="J28" s="90"/>
      <c r="K28" s="85"/>
      <c r="L28" s="86"/>
    </row>
    <row r="29" spans="1:13" ht="15.75" x14ac:dyDescent="0.5">
      <c r="A29" s="32">
        <v>16</v>
      </c>
      <c r="B29" s="33" t="s">
        <v>67</v>
      </c>
      <c r="C29" s="31"/>
      <c r="D29" s="1"/>
      <c r="E29" s="1"/>
      <c r="F29" s="8"/>
      <c r="G29" s="122"/>
      <c r="H29" s="123"/>
      <c r="I29" s="83"/>
      <c r="J29" s="87"/>
      <c r="K29" s="85"/>
      <c r="L29" s="86"/>
      <c r="M29" s="6"/>
    </row>
    <row r="30" spans="1:13" s="6" customFormat="1" ht="15.75" x14ac:dyDescent="0.5">
      <c r="A30" s="32">
        <v>17</v>
      </c>
      <c r="B30" s="33" t="s">
        <v>64</v>
      </c>
      <c r="C30" s="31"/>
      <c r="D30" s="8"/>
      <c r="E30" s="8"/>
      <c r="F30" s="8"/>
      <c r="G30" s="122"/>
      <c r="H30" s="123"/>
      <c r="I30" s="83"/>
      <c r="J30" s="91"/>
      <c r="K30" s="85"/>
      <c r="L30" s="86"/>
    </row>
    <row r="31" spans="1:13" ht="15.75" x14ac:dyDescent="0.5">
      <c r="A31" s="32">
        <v>18</v>
      </c>
      <c r="B31" s="33" t="s">
        <v>65</v>
      </c>
      <c r="C31" s="30"/>
      <c r="G31" s="122"/>
      <c r="H31" s="123"/>
      <c r="I31" s="83"/>
      <c r="J31" s="91"/>
      <c r="K31" s="85"/>
      <c r="L31" s="86"/>
    </row>
    <row r="32" spans="1:13" ht="16.149999999999999" thickBot="1" x14ac:dyDescent="0.55000000000000004">
      <c r="A32" s="32">
        <v>19</v>
      </c>
      <c r="B32" s="33" t="s">
        <v>66</v>
      </c>
      <c r="C32" s="30"/>
      <c r="G32" s="120"/>
      <c r="H32" s="121"/>
      <c r="I32" s="92"/>
      <c r="J32" s="91"/>
      <c r="K32" s="93"/>
      <c r="L32" s="94"/>
    </row>
    <row r="33" spans="1:16" ht="18" customHeight="1" thickBot="1" x14ac:dyDescent="0.5">
      <c r="A33" s="16"/>
      <c r="B33" s="16"/>
      <c r="C33" s="16"/>
      <c r="D33" s="16"/>
      <c r="E33" s="16"/>
      <c r="F33" s="16"/>
      <c r="G33" s="16"/>
      <c r="H33" s="16"/>
      <c r="I33" s="16"/>
      <c r="J33" s="16"/>
      <c r="K33" s="16"/>
      <c r="L33" s="16"/>
    </row>
    <row r="34" spans="1:16" ht="15.95" customHeight="1" x14ac:dyDescent="0.5">
      <c r="A34" s="22" t="s">
        <v>68</v>
      </c>
      <c r="B34" s="6"/>
      <c r="C34" s="19"/>
      <c r="D34" s="19"/>
      <c r="E34" s="19"/>
      <c r="F34" s="19"/>
      <c r="G34" s="57"/>
      <c r="H34" s="20" t="s">
        <v>50</v>
      </c>
      <c r="I34" s="43"/>
      <c r="J34" s="43"/>
      <c r="K34" s="43"/>
      <c r="L34" s="44"/>
    </row>
    <row r="35" spans="1:16" ht="15.95" customHeight="1" x14ac:dyDescent="0.5">
      <c r="A35" s="47" t="s">
        <v>69</v>
      </c>
      <c r="B35" s="8"/>
      <c r="C35" s="8"/>
      <c r="D35" s="8"/>
      <c r="E35" s="8"/>
      <c r="F35" s="8"/>
      <c r="G35" s="57"/>
      <c r="H35" s="28"/>
      <c r="I35" s="60" t="s">
        <v>54</v>
      </c>
      <c r="J35" s="31"/>
      <c r="K35" s="31"/>
      <c r="L35" s="104"/>
    </row>
    <row r="36" spans="1:16" ht="15.95" customHeight="1" thickBot="1" x14ac:dyDescent="0.55000000000000004">
      <c r="G36" s="58"/>
      <c r="H36" s="35"/>
      <c r="I36" s="60" t="s">
        <v>51</v>
      </c>
      <c r="J36" s="30"/>
      <c r="K36" s="30"/>
      <c r="L36" s="104"/>
      <c r="O36" s="8"/>
      <c r="P36" s="8"/>
    </row>
    <row r="37" spans="1:16" ht="15.95" customHeight="1" x14ac:dyDescent="0.5">
      <c r="A37" s="48"/>
      <c r="B37" s="49" t="s">
        <v>26</v>
      </c>
      <c r="C37" s="50"/>
      <c r="D37" s="50"/>
      <c r="E37" s="50"/>
      <c r="F37" s="51"/>
      <c r="G37" s="58"/>
      <c r="H37" s="35"/>
      <c r="I37" s="60" t="s">
        <v>52</v>
      </c>
      <c r="J37" s="31"/>
      <c r="K37" s="31"/>
      <c r="L37" s="104"/>
    </row>
    <row r="38" spans="1:16" ht="15.95" customHeight="1" x14ac:dyDescent="0.5">
      <c r="A38" s="26">
        <v>1</v>
      </c>
      <c r="B38" s="100"/>
      <c r="C38" s="100"/>
      <c r="D38" s="100"/>
      <c r="E38" s="100"/>
      <c r="F38" s="101"/>
      <c r="G38" s="58"/>
      <c r="H38" s="35"/>
      <c r="I38" s="60" t="s">
        <v>53</v>
      </c>
      <c r="J38" s="31"/>
      <c r="K38" s="31"/>
      <c r="L38" s="104"/>
    </row>
    <row r="39" spans="1:16" ht="15.95" customHeight="1" x14ac:dyDescent="0.5">
      <c r="A39" s="26"/>
      <c r="B39" s="102"/>
      <c r="C39" s="102"/>
      <c r="D39" s="102"/>
      <c r="E39" s="102"/>
      <c r="F39" s="103"/>
      <c r="G39" s="58"/>
      <c r="H39" s="35"/>
      <c r="I39" s="60" t="s">
        <v>56</v>
      </c>
      <c r="J39" s="31"/>
      <c r="K39" s="31"/>
      <c r="L39" s="104"/>
    </row>
    <row r="40" spans="1:16" ht="15.95" customHeight="1" x14ac:dyDescent="0.5">
      <c r="A40" s="26"/>
      <c r="B40" s="97"/>
      <c r="C40" s="106"/>
      <c r="D40" s="106"/>
      <c r="E40" s="106"/>
      <c r="F40" s="107"/>
      <c r="G40" s="58"/>
      <c r="H40" s="35"/>
      <c r="I40" s="60" t="s">
        <v>55</v>
      </c>
      <c r="J40" s="31"/>
      <c r="K40" s="31"/>
      <c r="L40" s="105"/>
    </row>
    <row r="41" spans="1:16" s="6" customFormat="1" ht="15.95" customHeight="1" thickBot="1" x14ac:dyDescent="0.55000000000000004">
      <c r="A41" s="26">
        <v>2</v>
      </c>
      <c r="B41" s="100"/>
      <c r="C41" s="100"/>
      <c r="D41" s="100"/>
      <c r="E41" s="100"/>
      <c r="F41" s="101"/>
      <c r="G41" s="57"/>
      <c r="H41" s="23" t="s">
        <v>70</v>
      </c>
      <c r="I41" s="59"/>
      <c r="J41" s="45"/>
      <c r="K41" s="45"/>
      <c r="L41" s="39">
        <f>SUM(L35:L40)</f>
        <v>0</v>
      </c>
    </row>
    <row r="42" spans="1:16" ht="15.75" customHeight="1" x14ac:dyDescent="0.5">
      <c r="A42" s="10"/>
      <c r="B42" s="102"/>
      <c r="C42" s="102"/>
      <c r="D42" s="102"/>
      <c r="E42" s="102"/>
      <c r="F42" s="103"/>
      <c r="G42" s="57"/>
      <c r="H42" s="20"/>
      <c r="I42" s="21" t="s">
        <v>71</v>
      </c>
      <c r="J42" s="43"/>
      <c r="K42" s="43"/>
      <c r="L42" s="46"/>
      <c r="M42" s="6"/>
    </row>
    <row r="43" spans="1:16" ht="15.75" x14ac:dyDescent="0.5">
      <c r="A43" s="26"/>
      <c r="B43" s="97"/>
      <c r="C43" s="97"/>
      <c r="D43" s="97"/>
      <c r="E43" s="97"/>
      <c r="F43" s="108"/>
      <c r="G43" s="58"/>
      <c r="H43" s="35"/>
      <c r="I43" s="115" t="s">
        <v>75</v>
      </c>
      <c r="J43" s="31"/>
      <c r="K43" s="31"/>
      <c r="L43" s="104"/>
      <c r="M43" s="6"/>
    </row>
    <row r="44" spans="1:16" ht="15.75" x14ac:dyDescent="0.5">
      <c r="A44" s="26">
        <v>3</v>
      </c>
      <c r="B44" s="100"/>
      <c r="C44" s="100"/>
      <c r="D44" s="100"/>
      <c r="E44" s="100"/>
      <c r="F44" s="101"/>
      <c r="G44" s="58"/>
      <c r="H44" s="35"/>
      <c r="I44" s="60" t="s">
        <v>72</v>
      </c>
      <c r="J44" s="31"/>
      <c r="K44" s="31"/>
      <c r="L44" s="104"/>
      <c r="M44" s="6"/>
    </row>
    <row r="45" spans="1:16" s="6" customFormat="1" ht="15.75" x14ac:dyDescent="0.5">
      <c r="A45" s="26"/>
      <c r="B45" s="102"/>
      <c r="C45" s="102"/>
      <c r="D45" s="102"/>
      <c r="E45" s="102"/>
      <c r="F45" s="103"/>
      <c r="G45" s="58"/>
      <c r="H45" s="35"/>
      <c r="I45" s="60" t="s">
        <v>73</v>
      </c>
      <c r="J45" s="31"/>
      <c r="K45" s="31"/>
      <c r="L45" s="104"/>
    </row>
    <row r="46" spans="1:16" ht="16.149999999999999" thickBot="1" x14ac:dyDescent="0.55000000000000004">
      <c r="A46" s="11"/>
      <c r="B46" s="109"/>
      <c r="C46" s="109"/>
      <c r="D46" s="109"/>
      <c r="E46" s="109"/>
      <c r="F46" s="110"/>
      <c r="G46" s="58"/>
      <c r="H46" s="35"/>
      <c r="I46" s="60" t="s">
        <v>74</v>
      </c>
      <c r="J46" s="31"/>
      <c r="K46" s="31"/>
      <c r="L46" s="105"/>
      <c r="M46" s="6"/>
    </row>
    <row r="47" spans="1:16" ht="15.75" x14ac:dyDescent="0.5">
      <c r="G47" s="58"/>
      <c r="H47" s="65"/>
      <c r="I47" s="65" t="s">
        <v>76</v>
      </c>
      <c r="J47" s="33"/>
      <c r="K47" s="33"/>
      <c r="L47" s="66">
        <f>SUM(L43:L46)</f>
        <v>0</v>
      </c>
      <c r="M47" s="6"/>
    </row>
    <row r="48" spans="1:16" ht="15.75" x14ac:dyDescent="0.5">
      <c r="G48" s="58"/>
      <c r="H48" s="64" t="s">
        <v>77</v>
      </c>
      <c r="I48" s="62"/>
      <c r="J48" s="61"/>
      <c r="K48" s="61"/>
      <c r="L48" s="63">
        <f>+L41-L47</f>
        <v>0</v>
      </c>
      <c r="M48" s="6"/>
    </row>
    <row r="49" spans="1:20" ht="16.149999999999999" thickBot="1" x14ac:dyDescent="0.55000000000000004">
      <c r="G49" s="58"/>
      <c r="H49" s="23" t="s">
        <v>78</v>
      </c>
      <c r="I49" s="45"/>
      <c r="J49" s="45"/>
      <c r="K49" s="45"/>
      <c r="L49" s="52" t="e">
        <f>L41/L47</f>
        <v>#DIV/0!</v>
      </c>
      <c r="M49" s="6"/>
    </row>
    <row r="50" spans="1:20" ht="7.9" customHeight="1" thickBot="1" x14ac:dyDescent="0.5">
      <c r="M50" s="6"/>
    </row>
    <row r="51" spans="1:20" s="72" customFormat="1" ht="20.45" customHeight="1" thickBot="1" x14ac:dyDescent="0.4">
      <c r="A51" s="129" t="s">
        <v>27</v>
      </c>
      <c r="B51" s="130"/>
      <c r="C51" s="130"/>
      <c r="D51" s="130"/>
      <c r="E51" s="130"/>
      <c r="F51" s="130"/>
      <c r="G51" s="130"/>
      <c r="H51" s="130"/>
      <c r="I51" s="130"/>
      <c r="J51" s="130"/>
      <c r="K51" s="130"/>
      <c r="L51" s="131"/>
    </row>
    <row r="52" spans="1:20" x14ac:dyDescent="0.45">
      <c r="T52" t="s">
        <v>1</v>
      </c>
    </row>
    <row r="53" spans="1:20" x14ac:dyDescent="0.45">
      <c r="A53" s="8"/>
      <c r="B53" s="8"/>
      <c r="C53" s="8"/>
      <c r="D53" s="8"/>
      <c r="E53" s="8"/>
      <c r="F53" s="8"/>
    </row>
  </sheetData>
  <sheetProtection algorithmName="SHA-512" hashValue="ssolMKnI2Ji0UIm5qCZ2tmnAHFg+hn8X84CNEkMmSuTilT0lW8YJtGcjA3Dfx8SmniSiccyibOZMPMFgx+iv4w==" saltValue="ixYueUgxEppskLqkPIOIeg==" spinCount="100000" sheet="1" objects="1" scenarios="1"/>
  <mergeCells count="27">
    <mergeCell ref="K6:L6"/>
    <mergeCell ref="C6:F6"/>
    <mergeCell ref="A4:L4"/>
    <mergeCell ref="A51:L51"/>
    <mergeCell ref="A2:L2"/>
    <mergeCell ref="A3:L3"/>
    <mergeCell ref="G8:H8"/>
    <mergeCell ref="G9:H9"/>
    <mergeCell ref="G10:H10"/>
    <mergeCell ref="G11:H11"/>
    <mergeCell ref="G12:H12"/>
    <mergeCell ref="G13:H13"/>
    <mergeCell ref="G16:H16"/>
    <mergeCell ref="G17:H17"/>
    <mergeCell ref="G18:H18"/>
    <mergeCell ref="G19:H19"/>
    <mergeCell ref="G22:H22"/>
    <mergeCell ref="G23:H23"/>
    <mergeCell ref="G24:H24"/>
    <mergeCell ref="G25:H25"/>
    <mergeCell ref="G26:H26"/>
    <mergeCell ref="G32:H32"/>
    <mergeCell ref="G27:H27"/>
    <mergeCell ref="G28:H28"/>
    <mergeCell ref="G29:H29"/>
    <mergeCell ref="G30:H30"/>
    <mergeCell ref="G31:H31"/>
  </mergeCells>
  <printOptions horizontalCentered="1"/>
  <pageMargins left="0.35" right="0.35" top="0.5" bottom="0.5" header="0.3" footer="0.3"/>
  <pageSetup scale="70" fitToHeight="0" orientation="portrait" r:id="rId1"/>
  <ignoredErrors>
    <ignoredError sqref="L49" evalError="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1" sqref="L1"/>
    </sheetView>
  </sheetViews>
  <sheetFormatPr defaultRowHeight="14.25" x14ac:dyDescent="0.45"/>
  <cols>
    <col min="12" max="12" width="2.73046875" customWidth="1"/>
  </cols>
  <sheetData/>
  <sheetProtection algorithmName="SHA-512" hashValue="wgeQ2m8QmM+U/WNeFO2oRzVJluJOzoIXy2lmStFA05q1yCMCAbsjcGWa9YbGdnZ+rwIUdP1jIOpcR2UTsAK1bg==" saltValue="jOFnRBMkaS1RP5UFex3pCw==" spinCount="100000" sheet="1" objects="1" scenarios="1"/>
  <pageMargins left="0.45" right="0.45" top="0.75" bottom="0.5" header="0.3" footer="0.3"/>
  <pageSetup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zoomScale="110" zoomScaleNormal="110" workbookViewId="0">
      <selection activeCell="A2" sqref="A2:K2"/>
    </sheetView>
  </sheetViews>
  <sheetFormatPr defaultColWidth="9" defaultRowHeight="14.25" x14ac:dyDescent="0.45"/>
  <cols>
    <col min="1" max="1" width="2.3984375" style="6" customWidth="1"/>
    <col min="2" max="3" width="9" style="6"/>
    <col min="4" max="4" width="10.1328125" style="6" customWidth="1"/>
    <col min="5" max="5" width="10.265625" style="6" customWidth="1"/>
    <col min="6" max="6" width="10.3984375" style="6" customWidth="1"/>
    <col min="7" max="7" width="10.59765625" style="6" customWidth="1"/>
    <col min="8" max="8" width="11.59765625" style="6" customWidth="1"/>
    <col min="9" max="9" width="10.86328125" style="6" customWidth="1"/>
    <col min="10" max="10" width="11.73046875" style="6" customWidth="1"/>
    <col min="11" max="11" width="30.73046875" style="6" customWidth="1"/>
    <col min="12" max="16384" width="9" style="6"/>
  </cols>
  <sheetData>
    <row r="1" spans="1:11" ht="3.75" customHeight="1" x14ac:dyDescent="0.45"/>
    <row r="2" spans="1:11" ht="43.9" customHeight="1" x14ac:dyDescent="0.45">
      <c r="A2" s="143" t="s">
        <v>28</v>
      </c>
      <c r="B2" s="143"/>
      <c r="C2" s="143"/>
      <c r="D2" s="143"/>
      <c r="E2" s="143"/>
      <c r="F2" s="143"/>
      <c r="G2" s="143"/>
      <c r="H2" s="143"/>
      <c r="I2" s="143"/>
      <c r="J2" s="143"/>
      <c r="K2" s="143"/>
    </row>
    <row r="3" spans="1:11" ht="30" customHeight="1" x14ac:dyDescent="0.45">
      <c r="B3" s="111" t="s">
        <v>29</v>
      </c>
      <c r="C3" s="112"/>
      <c r="D3" s="112"/>
      <c r="E3" s="112"/>
      <c r="F3" s="112"/>
      <c r="G3" s="112"/>
      <c r="H3" s="112"/>
      <c r="I3" s="112"/>
      <c r="J3" s="112"/>
      <c r="K3" s="112"/>
    </row>
    <row r="4" spans="1:11" ht="76.5" customHeight="1" x14ac:dyDescent="0.45">
      <c r="B4" s="142" t="s">
        <v>30</v>
      </c>
      <c r="C4" s="142"/>
      <c r="D4" s="142"/>
      <c r="E4" s="142"/>
      <c r="F4" s="142"/>
      <c r="G4" s="142"/>
      <c r="H4" s="142"/>
      <c r="I4" s="142"/>
      <c r="J4" s="142"/>
      <c r="K4" s="142"/>
    </row>
    <row r="5" spans="1:11" ht="63" customHeight="1" x14ac:dyDescent="0.45">
      <c r="B5" s="142" t="s">
        <v>31</v>
      </c>
      <c r="C5" s="142"/>
      <c r="D5" s="142"/>
      <c r="E5" s="142"/>
      <c r="F5" s="142"/>
      <c r="G5" s="142"/>
      <c r="H5" s="142"/>
      <c r="I5" s="142"/>
      <c r="J5" s="142"/>
      <c r="K5" s="142"/>
    </row>
    <row r="6" spans="1:11" ht="59.25" customHeight="1" x14ac:dyDescent="0.45">
      <c r="B6" s="142" t="s">
        <v>32</v>
      </c>
      <c r="C6" s="142"/>
      <c r="D6" s="142"/>
      <c r="E6" s="142"/>
      <c r="F6" s="142"/>
      <c r="G6" s="142"/>
      <c r="H6" s="142"/>
      <c r="I6" s="142"/>
      <c r="J6" s="142"/>
      <c r="K6" s="142"/>
    </row>
    <row r="7" spans="1:11" ht="24.75" customHeight="1" x14ac:dyDescent="0.45">
      <c r="B7" s="111" t="s">
        <v>33</v>
      </c>
      <c r="C7" s="112"/>
      <c r="D7" s="112"/>
      <c r="E7" s="112"/>
      <c r="F7" s="112"/>
      <c r="G7" s="112"/>
      <c r="H7" s="112"/>
      <c r="I7" s="112"/>
      <c r="J7" s="112"/>
      <c r="K7" s="112"/>
    </row>
    <row r="8" spans="1:11" ht="73.5" customHeight="1" x14ac:dyDescent="0.45">
      <c r="B8" s="142" t="s">
        <v>34</v>
      </c>
      <c r="C8" s="142"/>
      <c r="D8" s="142"/>
      <c r="E8" s="142"/>
      <c r="F8" s="142"/>
      <c r="G8" s="142"/>
      <c r="H8" s="142"/>
      <c r="I8" s="142"/>
      <c r="J8" s="142"/>
      <c r="K8" s="142"/>
    </row>
    <row r="9" spans="1:11" ht="89.25" customHeight="1" x14ac:dyDescent="0.45">
      <c r="B9" s="142" t="s">
        <v>35</v>
      </c>
      <c r="C9" s="142"/>
      <c r="D9" s="142"/>
      <c r="E9" s="142"/>
      <c r="F9" s="142"/>
      <c r="G9" s="142"/>
      <c r="H9" s="142"/>
      <c r="I9" s="142"/>
      <c r="J9" s="142"/>
      <c r="K9" s="142"/>
    </row>
    <row r="10" spans="1:11" ht="26.25" customHeight="1" x14ac:dyDescent="0.45">
      <c r="B10" s="111" t="s">
        <v>36</v>
      </c>
      <c r="C10" s="112"/>
      <c r="D10" s="112"/>
      <c r="E10" s="112"/>
      <c r="F10" s="112"/>
      <c r="G10" s="112"/>
      <c r="H10" s="112"/>
      <c r="I10" s="112"/>
      <c r="J10" s="112"/>
      <c r="K10" s="112"/>
    </row>
    <row r="11" spans="1:11" ht="92.25" customHeight="1" x14ac:dyDescent="0.45">
      <c r="B11" s="142" t="s">
        <v>37</v>
      </c>
      <c r="C11" s="142"/>
      <c r="D11" s="142"/>
      <c r="E11" s="142"/>
      <c r="F11" s="142"/>
      <c r="G11" s="142"/>
      <c r="H11" s="142"/>
      <c r="I11" s="142"/>
      <c r="J11" s="142"/>
      <c r="K11" s="142"/>
    </row>
    <row r="12" spans="1:11" ht="100.5" customHeight="1" x14ac:dyDescent="0.45">
      <c r="B12" s="142" t="s">
        <v>38</v>
      </c>
      <c r="C12" s="142"/>
      <c r="D12" s="142"/>
      <c r="E12" s="142"/>
      <c r="F12" s="142"/>
      <c r="G12" s="142"/>
      <c r="H12" s="142"/>
      <c r="I12" s="142"/>
      <c r="J12" s="142"/>
      <c r="K12" s="142"/>
    </row>
    <row r="13" spans="1:11" ht="23.25" customHeight="1" x14ac:dyDescent="0.45">
      <c r="B13" s="111" t="s">
        <v>39</v>
      </c>
      <c r="C13" s="112"/>
      <c r="D13" s="112"/>
      <c r="E13" s="112"/>
      <c r="F13" s="112"/>
      <c r="G13" s="112"/>
      <c r="H13" s="112"/>
      <c r="I13" s="112"/>
      <c r="J13" s="112"/>
      <c r="K13" s="112"/>
    </row>
    <row r="14" spans="1:11" ht="72.75" customHeight="1" x14ac:dyDescent="0.45">
      <c r="B14" s="142" t="s">
        <v>40</v>
      </c>
      <c r="C14" s="142"/>
      <c r="D14" s="142"/>
      <c r="E14" s="142"/>
      <c r="F14" s="142"/>
      <c r="G14" s="142"/>
      <c r="H14" s="142"/>
      <c r="I14" s="142"/>
      <c r="J14" s="142"/>
      <c r="K14" s="142"/>
    </row>
    <row r="15" spans="1:11" s="113" customFormat="1" ht="66.75" customHeight="1" x14ac:dyDescent="0.45">
      <c r="B15" s="142" t="s">
        <v>41</v>
      </c>
      <c r="C15" s="142"/>
      <c r="D15" s="142"/>
      <c r="E15" s="142"/>
      <c r="F15" s="142"/>
      <c r="G15" s="142"/>
      <c r="H15" s="142"/>
      <c r="I15" s="142"/>
      <c r="J15" s="142"/>
      <c r="K15" s="142"/>
    </row>
    <row r="16" spans="1:11" s="113" customFormat="1" ht="100.5" customHeight="1" x14ac:dyDescent="0.45">
      <c r="B16" s="142" t="s">
        <v>42</v>
      </c>
      <c r="C16" s="142"/>
      <c r="D16" s="142"/>
      <c r="E16" s="142"/>
      <c r="F16" s="142"/>
      <c r="G16" s="142"/>
      <c r="H16" s="142"/>
      <c r="I16" s="142"/>
      <c r="J16" s="142"/>
      <c r="K16" s="142"/>
    </row>
    <row r="17" spans="2:11" ht="30" customHeight="1" x14ac:dyDescent="0.45">
      <c r="B17" s="111" t="s">
        <v>43</v>
      </c>
      <c r="C17" s="112"/>
      <c r="D17" s="112"/>
      <c r="E17" s="112"/>
      <c r="F17" s="112"/>
      <c r="G17" s="112"/>
      <c r="H17" s="112"/>
      <c r="I17" s="112"/>
      <c r="J17" s="112"/>
      <c r="K17" s="112"/>
    </row>
    <row r="18" spans="2:11" s="113" customFormat="1" ht="54" customHeight="1" x14ac:dyDescent="0.45">
      <c r="B18" s="142" t="s">
        <v>44</v>
      </c>
      <c r="C18" s="142"/>
      <c r="D18" s="142"/>
      <c r="E18" s="142"/>
      <c r="F18" s="142"/>
      <c r="G18" s="142"/>
      <c r="H18" s="142"/>
      <c r="I18" s="142"/>
      <c r="J18" s="142"/>
      <c r="K18" s="142"/>
    </row>
    <row r="19" spans="2:11" s="113" customFormat="1" ht="119.25" customHeight="1" x14ac:dyDescent="0.45">
      <c r="B19" s="142" t="s">
        <v>45</v>
      </c>
      <c r="C19" s="142"/>
      <c r="D19" s="142"/>
      <c r="E19" s="142"/>
      <c r="F19" s="142"/>
      <c r="G19" s="142"/>
      <c r="H19" s="142"/>
      <c r="I19" s="142"/>
      <c r="J19" s="142"/>
      <c r="K19" s="142"/>
    </row>
    <row r="20" spans="2:11" s="113" customFormat="1" ht="142.5" customHeight="1" x14ac:dyDescent="0.45">
      <c r="B20" s="142" t="s">
        <v>46</v>
      </c>
      <c r="C20" s="142"/>
      <c r="D20" s="142"/>
      <c r="E20" s="142"/>
      <c r="F20" s="142"/>
      <c r="G20" s="142"/>
      <c r="H20" s="142"/>
      <c r="I20" s="142"/>
      <c r="J20" s="142"/>
      <c r="K20" s="142"/>
    </row>
    <row r="21" spans="2:11" ht="19.5" customHeight="1" x14ac:dyDescent="0.45">
      <c r="B21" s="144" t="s">
        <v>47</v>
      </c>
      <c r="C21" s="144"/>
      <c r="D21" s="144"/>
      <c r="E21" s="144"/>
      <c r="F21" s="144"/>
      <c r="G21" s="144"/>
      <c r="H21" s="144"/>
      <c r="I21" s="144"/>
      <c r="J21" s="144"/>
      <c r="K21" s="144"/>
    </row>
  </sheetData>
  <sheetProtection algorithmName="SHA-512" hashValue="NHEKwUyAc1HOqEZe8f/GIqLcitSG255wUlLM/WVx6gUkMhugPt81+LnFkYHrBENiMg/0I5OnaeqnA052Gim9Cg==" saltValue="orCklNkzDLImTrNjQPUStQ==" spinCount="100000" sheet="1" objects="1" scenarios="1"/>
  <mergeCells count="15">
    <mergeCell ref="B19:K19"/>
    <mergeCell ref="B20:K20"/>
    <mergeCell ref="B21:K21"/>
    <mergeCell ref="B11:K11"/>
    <mergeCell ref="B12:K12"/>
    <mergeCell ref="B14:K14"/>
    <mergeCell ref="B15:K15"/>
    <mergeCell ref="B16:K16"/>
    <mergeCell ref="B18:K18"/>
    <mergeCell ref="B9:K9"/>
    <mergeCell ref="A2:K2"/>
    <mergeCell ref="B4:K4"/>
    <mergeCell ref="B5:K5"/>
    <mergeCell ref="B6:K6"/>
    <mergeCell ref="B8:K8"/>
  </mergeCells>
  <pageMargins left="0.7" right="0.7" top="0.5" bottom="0.5" header="0.3" footer="0.3"/>
  <pageSetup scale="71" fitToHeight="0" orientation="portrait" r:id="rId1"/>
  <rowBreaks count="1" manualBreakCount="1">
    <brk id="16"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3"/>
  <sheetViews>
    <sheetView workbookViewId="0">
      <selection activeCell="A2" sqref="A2:L2"/>
    </sheetView>
  </sheetViews>
  <sheetFormatPr defaultColWidth="9" defaultRowHeight="14.25" x14ac:dyDescent="0.45"/>
  <cols>
    <col min="1" max="1" width="4.59765625" style="6" customWidth="1"/>
    <col min="2" max="5" width="10.59765625" style="6" customWidth="1"/>
    <col min="6" max="6" width="12" style="6" customWidth="1"/>
    <col min="7" max="8" width="7.1328125" style="6" customWidth="1"/>
    <col min="9" max="12" width="14.1328125" style="6" customWidth="1"/>
    <col min="13" max="16384" width="9" style="6"/>
  </cols>
  <sheetData>
    <row r="1" spans="1:14" ht="3.4" customHeight="1" thickBot="1" x14ac:dyDescent="0.5"/>
    <row r="2" spans="1:14" ht="19.899999999999999" customHeight="1" x14ac:dyDescent="0.6">
      <c r="A2" s="145" t="str">
        <f>+'Hoja de trabajo de datos'!A2</f>
        <v>"Plan en una página"</v>
      </c>
      <c r="B2" s="146"/>
      <c r="C2" s="146"/>
      <c r="D2" s="146"/>
      <c r="E2" s="146"/>
      <c r="F2" s="146"/>
      <c r="G2" s="146"/>
      <c r="H2" s="146"/>
      <c r="I2" s="146"/>
      <c r="J2" s="146"/>
      <c r="K2" s="146"/>
      <c r="L2" s="147"/>
      <c r="N2" s="2"/>
    </row>
    <row r="3" spans="1:14" ht="17.25" customHeight="1" thickBot="1" x14ac:dyDescent="0.5">
      <c r="A3" s="135" t="str">
        <f>+'Hoja de trabajo de datos'!A3</f>
        <v>Este material se basa en el trabajo respaldado por USDA-NIFA bajo el número de premio 2020-38504-32381 *</v>
      </c>
      <c r="B3" s="136"/>
      <c r="C3" s="136"/>
      <c r="D3" s="136"/>
      <c r="E3" s="136"/>
      <c r="F3" s="136"/>
      <c r="G3" s="136"/>
      <c r="H3" s="136"/>
      <c r="I3" s="136"/>
      <c r="J3" s="136"/>
      <c r="K3" s="136"/>
      <c r="L3" s="137"/>
    </row>
    <row r="4" spans="1:14" ht="5.25" customHeight="1" x14ac:dyDescent="0.65">
      <c r="A4" s="127"/>
      <c r="B4" s="128"/>
      <c r="C4" s="128"/>
      <c r="D4" s="128"/>
      <c r="E4" s="128"/>
      <c r="F4" s="128"/>
      <c r="G4" s="128"/>
      <c r="H4" s="128"/>
      <c r="I4" s="128"/>
      <c r="J4" s="128"/>
      <c r="K4" s="128"/>
      <c r="L4" s="128"/>
    </row>
    <row r="5" spans="1:14" ht="6.4" customHeight="1" thickBot="1" x14ac:dyDescent="0.5">
      <c r="A5" s="10"/>
      <c r="B5" s="8"/>
      <c r="C5" s="8"/>
      <c r="D5" s="8"/>
      <c r="E5" s="8"/>
      <c r="F5" s="8"/>
      <c r="G5" s="148"/>
      <c r="H5" s="148"/>
      <c r="I5" s="8"/>
      <c r="J5" s="8"/>
      <c r="K5" s="8"/>
      <c r="L5" s="8"/>
    </row>
    <row r="6" spans="1:14" ht="14.65" thickBot="1" x14ac:dyDescent="0.5">
      <c r="A6" s="10"/>
      <c r="B6" s="5" t="str">
        <f>+'Hoja de trabajo de datos'!B6</f>
        <v>Productor:</v>
      </c>
      <c r="C6" s="149" t="s">
        <v>12</v>
      </c>
      <c r="D6" s="150"/>
      <c r="E6" s="150"/>
      <c r="F6" s="151"/>
      <c r="G6" s="152"/>
      <c r="H6" s="148"/>
      <c r="J6" s="3" t="str">
        <f>+'Hoja de trabajo de datos'!J6</f>
        <v>Fecha:</v>
      </c>
      <c r="K6" s="149"/>
      <c r="L6" s="151"/>
    </row>
    <row r="7" spans="1:14" ht="14.1" customHeight="1" thickBot="1" x14ac:dyDescent="0.5">
      <c r="A7" s="10"/>
      <c r="B7" s="8"/>
      <c r="C7" s="8"/>
      <c r="D7" s="8"/>
      <c r="E7" s="8"/>
      <c r="F7" s="8"/>
      <c r="G7" s="153"/>
      <c r="H7" s="153"/>
      <c r="I7" s="8"/>
      <c r="J7" s="8"/>
      <c r="K7" s="8"/>
      <c r="L7" s="8"/>
    </row>
    <row r="8" spans="1:14" x14ac:dyDescent="0.45">
      <c r="A8" s="25"/>
      <c r="B8" s="14"/>
      <c r="C8" s="14"/>
      <c r="D8" s="14"/>
      <c r="E8" s="14"/>
      <c r="F8" s="14"/>
      <c r="G8" s="138" t="str">
        <f>+'Hoja de trabajo de datos'!G8</f>
        <v>3-años</v>
      </c>
      <c r="H8" s="139"/>
      <c r="I8" s="68" t="str">
        <f>+'Hoja de trabajo de datos'!I8</f>
        <v>Mi granja</v>
      </c>
      <c r="J8" s="69" t="str">
        <f>+'Hoja de trabajo de datos'!J8</f>
        <v>Plan vs Actual</v>
      </c>
      <c r="K8" s="70" t="str">
        <f>+'Hoja de trabajo de datos'!K8</f>
        <v>Benchmark</v>
      </c>
      <c r="L8" s="71" t="str">
        <f>+'Hoja de trabajo de datos'!L8</f>
        <v>Proyección</v>
      </c>
    </row>
    <row r="9" spans="1:14" ht="15.75" x14ac:dyDescent="0.5">
      <c r="A9" s="29" t="str">
        <f>+'Hoja de trabajo de datos'!A9</f>
        <v>Estado de resultados</v>
      </c>
      <c r="B9" s="30"/>
      <c r="C9" s="31"/>
      <c r="D9" s="8"/>
      <c r="E9" s="8"/>
      <c r="F9" s="8"/>
      <c r="G9" s="154" t="str">
        <f>+'Hoja de trabajo de datos'!G9</f>
        <v>Promedio</v>
      </c>
      <c r="H9" s="155"/>
      <c r="I9" s="67">
        <f>+'Hoja de trabajo de datos'!I9</f>
        <v>2020</v>
      </c>
      <c r="J9" s="81">
        <f>+'Hoja de trabajo de datos'!J9</f>
        <v>2020</v>
      </c>
      <c r="K9" s="81">
        <f>+'Hoja de trabajo de datos'!K9</f>
        <v>2020</v>
      </c>
      <c r="L9" s="167">
        <f>+'Hoja de trabajo de datos'!L9</f>
        <v>2021</v>
      </c>
    </row>
    <row r="10" spans="1:14" ht="15.75" x14ac:dyDescent="0.5">
      <c r="A10" s="32">
        <f>+'Hoja de trabajo de datos'!A10</f>
        <v>1</v>
      </c>
      <c r="B10" s="33" t="str">
        <f>+'Hoja de trabajo de datos'!B10</f>
        <v>Ingreso agrícola bruto</v>
      </c>
      <c r="C10" s="31"/>
      <c r="D10" s="4"/>
      <c r="E10" s="4"/>
      <c r="F10" s="95"/>
      <c r="G10" s="122">
        <v>233240</v>
      </c>
      <c r="H10" s="123"/>
      <c r="I10" s="116">
        <v>272271</v>
      </c>
      <c r="J10" s="84">
        <v>261257</v>
      </c>
      <c r="K10" s="84">
        <v>238657</v>
      </c>
      <c r="L10" s="86"/>
    </row>
    <row r="11" spans="1:14" ht="15.75" x14ac:dyDescent="0.5">
      <c r="A11" s="32">
        <f>+'Hoja de trabajo de datos'!A11</f>
        <v>2</v>
      </c>
      <c r="B11" s="33" t="str">
        <f>+'Hoja de trabajo de datos'!B11</f>
        <v>Gastos de explotación de la granja</v>
      </c>
      <c r="C11" s="31"/>
      <c r="D11" s="4"/>
      <c r="E11" s="4"/>
      <c r="F11" s="95"/>
      <c r="G11" s="122">
        <v>177121</v>
      </c>
      <c r="H11" s="123"/>
      <c r="I11" s="116">
        <v>196068</v>
      </c>
      <c r="J11" s="84">
        <v>188293</v>
      </c>
      <c r="K11" s="84">
        <v>181655</v>
      </c>
      <c r="L11" s="86"/>
    </row>
    <row r="12" spans="1:14" s="24" customFormat="1" ht="15.75" x14ac:dyDescent="0.5">
      <c r="A12" s="32">
        <f>+'Hoja de trabajo de datos'!A12</f>
        <v>3</v>
      </c>
      <c r="B12" s="33" t="str">
        <f>+'Hoja de trabajo de datos'!B12</f>
        <v>Ingresos netos en efectivo</v>
      </c>
      <c r="C12" s="33"/>
      <c r="D12" s="27"/>
      <c r="E12" s="27"/>
      <c r="F12" s="99"/>
      <c r="G12" s="122">
        <v>56119</v>
      </c>
      <c r="H12" s="123"/>
      <c r="I12" s="116">
        <v>76204</v>
      </c>
      <c r="J12" s="84">
        <v>72964</v>
      </c>
      <c r="K12" s="84">
        <v>57002</v>
      </c>
      <c r="L12" s="86"/>
    </row>
    <row r="13" spans="1:14" ht="15.75" x14ac:dyDescent="0.5">
      <c r="A13" s="32">
        <f>+'Hoja de trabajo de datos'!A13</f>
        <v>4</v>
      </c>
      <c r="B13" s="33" t="str">
        <f>+'Hoja de trabajo de datos'!B13</f>
        <v>Ingresos netos de la granja</v>
      </c>
      <c r="C13" s="31"/>
      <c r="D13" s="4"/>
      <c r="E13" s="4"/>
      <c r="F13" s="95"/>
      <c r="G13" s="122">
        <v>40623</v>
      </c>
      <c r="H13" s="123"/>
      <c r="I13" s="116">
        <v>73215</v>
      </c>
      <c r="J13" s="84">
        <v>56115</v>
      </c>
      <c r="K13" s="84">
        <v>50636</v>
      </c>
      <c r="L13" s="86"/>
    </row>
    <row r="14" spans="1:14" ht="15.75" x14ac:dyDescent="0.5">
      <c r="A14" s="35"/>
      <c r="B14" s="33"/>
      <c r="C14" s="31"/>
      <c r="D14" s="4"/>
      <c r="E14" s="4"/>
      <c r="F14" s="4"/>
      <c r="G14" s="158"/>
      <c r="H14" s="159"/>
      <c r="I14" s="54"/>
      <c r="J14" s="54"/>
      <c r="K14" s="37"/>
      <c r="L14" s="40"/>
    </row>
    <row r="15" spans="1:14" ht="15.75" x14ac:dyDescent="0.5">
      <c r="A15" s="29" t="str">
        <f>+'Hoja de trabajo de datos'!A15</f>
        <v>Hoja de balance (Valor de mercado)</v>
      </c>
      <c r="B15" s="33"/>
      <c r="C15" s="31"/>
      <c r="D15" s="4"/>
      <c r="E15" s="4"/>
      <c r="F15" s="4"/>
      <c r="G15" s="160"/>
      <c r="H15" s="161"/>
      <c r="I15" s="56"/>
      <c r="J15" s="56"/>
      <c r="K15" s="38"/>
      <c r="L15" s="41"/>
    </row>
    <row r="16" spans="1:14" ht="15.75" x14ac:dyDescent="0.5">
      <c r="A16" s="32">
        <f>+'Hoja de trabajo de datos'!A16</f>
        <v>5</v>
      </c>
      <c r="B16" s="33" t="str">
        <f>+'Hoja de trabajo de datos'!B16</f>
        <v>Total de activos</v>
      </c>
      <c r="C16" s="31"/>
      <c r="D16" s="4"/>
      <c r="E16" s="4"/>
      <c r="F16" s="95"/>
      <c r="G16" s="122">
        <v>628794</v>
      </c>
      <c r="H16" s="123"/>
      <c r="I16" s="83">
        <v>654797</v>
      </c>
      <c r="J16" s="84">
        <v>638988</v>
      </c>
      <c r="K16" s="84">
        <v>638733</v>
      </c>
      <c r="L16" s="86"/>
    </row>
    <row r="17" spans="1:12" ht="15.75" x14ac:dyDescent="0.5">
      <c r="A17" s="32">
        <f>+'Hoja de trabajo de datos'!A17</f>
        <v>6</v>
      </c>
      <c r="B17" s="33" t="str">
        <f>+'Hoja de trabajo de datos'!B17</f>
        <v>Pasivos totales</v>
      </c>
      <c r="C17" s="31"/>
      <c r="D17" s="4"/>
      <c r="E17" s="4"/>
      <c r="F17" s="95"/>
      <c r="G17" s="122">
        <v>321958</v>
      </c>
      <c r="H17" s="123"/>
      <c r="I17" s="83">
        <v>292585</v>
      </c>
      <c r="J17" s="84">
        <v>175391</v>
      </c>
      <c r="K17" s="84">
        <v>283459</v>
      </c>
      <c r="L17" s="86"/>
    </row>
    <row r="18" spans="1:12" ht="15.75" x14ac:dyDescent="0.5">
      <c r="A18" s="32">
        <f>+'Hoja de trabajo de datos'!A18</f>
        <v>7</v>
      </c>
      <c r="B18" s="33" t="str">
        <f>+'Hoja de trabajo de datos'!B18</f>
        <v>Valor neto</v>
      </c>
      <c r="C18" s="31"/>
      <c r="D18" s="4"/>
      <c r="E18" s="4"/>
      <c r="F18" s="95"/>
      <c r="G18" s="122">
        <v>325470</v>
      </c>
      <c r="H18" s="123"/>
      <c r="I18" s="83">
        <v>379846</v>
      </c>
      <c r="J18" s="84">
        <v>481231</v>
      </c>
      <c r="K18" s="84">
        <v>373632</v>
      </c>
      <c r="L18" s="86"/>
    </row>
    <row r="19" spans="1:12" ht="15.75" x14ac:dyDescent="0.5">
      <c r="A19" s="32">
        <f>+'Hoja de trabajo de datos'!A19</f>
        <v>8</v>
      </c>
      <c r="B19" s="33" t="str">
        <f>+'Hoja de trabajo de datos'!B19</f>
        <v>Cambio en valor neto</v>
      </c>
      <c r="C19" s="31"/>
      <c r="D19" s="4"/>
      <c r="E19" s="4"/>
      <c r="F19" s="95"/>
      <c r="G19" s="122">
        <v>18102</v>
      </c>
      <c r="H19" s="123"/>
      <c r="I19" s="83">
        <v>57976</v>
      </c>
      <c r="J19" s="84">
        <v>18615</v>
      </c>
      <c r="K19" s="84">
        <v>25039</v>
      </c>
      <c r="L19" s="86"/>
    </row>
    <row r="20" spans="1:12" ht="15.75" x14ac:dyDescent="0.5">
      <c r="A20" s="35"/>
      <c r="B20" s="33"/>
      <c r="C20" s="31"/>
      <c r="D20" s="4"/>
      <c r="E20" s="4"/>
      <c r="F20" s="4"/>
      <c r="G20" s="158"/>
      <c r="H20" s="159"/>
      <c r="I20" s="37"/>
      <c r="J20" s="37"/>
      <c r="K20" s="37"/>
      <c r="L20" s="40"/>
    </row>
    <row r="21" spans="1:12" ht="15.75" x14ac:dyDescent="0.5">
      <c r="A21" s="29" t="str">
        <f>+'Hoja de trabajo de datos'!A21</f>
        <v>Medidas Estándar Financieras</v>
      </c>
      <c r="B21" s="33"/>
      <c r="C21" s="31"/>
      <c r="D21" s="4"/>
      <c r="E21" s="4"/>
      <c r="F21" s="4"/>
      <c r="G21" s="160"/>
      <c r="H21" s="161"/>
      <c r="I21" s="38"/>
      <c r="J21" s="38"/>
      <c r="K21" s="38"/>
      <c r="L21" s="41"/>
    </row>
    <row r="22" spans="1:12" ht="15.75" x14ac:dyDescent="0.5">
      <c r="A22" s="32">
        <f>+'Hoja de trabajo de datos'!A22</f>
        <v>9</v>
      </c>
      <c r="B22" s="33" t="str">
        <f>+'Hoja de trabajo de datos'!B22</f>
        <v>Razón Corriente - Finalizando</v>
      </c>
      <c r="C22" s="31"/>
      <c r="D22" s="4"/>
      <c r="E22" s="4"/>
      <c r="F22" s="95"/>
      <c r="G22" s="162">
        <v>1.28</v>
      </c>
      <c r="H22" s="163"/>
      <c r="I22" s="87">
        <v>1.55</v>
      </c>
      <c r="J22" s="87">
        <v>2.0299999999999998</v>
      </c>
      <c r="K22" s="87">
        <v>1.55</v>
      </c>
      <c r="L22" s="89"/>
    </row>
    <row r="23" spans="1:12" ht="15.75" x14ac:dyDescent="0.5">
      <c r="A23" s="32">
        <f>+'Hoja de trabajo de datos'!A23</f>
        <v>10</v>
      </c>
      <c r="B23" s="33" t="str">
        <f>+'Hoja de trabajo de datos'!B23</f>
        <v>Capital de trabajo - Finalizando</v>
      </c>
      <c r="C23" s="31"/>
      <c r="D23" s="4"/>
      <c r="E23" s="4"/>
      <c r="F23" s="95"/>
      <c r="G23" s="122">
        <v>22212</v>
      </c>
      <c r="H23" s="123"/>
      <c r="I23" s="83">
        <v>38774</v>
      </c>
      <c r="J23" s="84">
        <v>53487</v>
      </c>
      <c r="K23" s="84">
        <v>34874</v>
      </c>
      <c r="L23" s="86"/>
    </row>
    <row r="24" spans="1:12" ht="15.75" x14ac:dyDescent="0.5">
      <c r="A24" s="32">
        <f>+'Hoja de trabajo de datos'!A24</f>
        <v>11</v>
      </c>
      <c r="B24" s="33" t="str">
        <f>+'Hoja de trabajo de datos'!B24</f>
        <v>Capital de trabajo para ingresos brutos - Finalizando</v>
      </c>
      <c r="C24" s="31"/>
      <c r="D24" s="4"/>
      <c r="E24" s="4"/>
      <c r="F24" s="95"/>
      <c r="G24" s="156">
        <v>9.5000000000000001E-2</v>
      </c>
      <c r="H24" s="157"/>
      <c r="I24" s="90">
        <v>0.14199999999999999</v>
      </c>
      <c r="J24" s="90">
        <v>0.20499999999999999</v>
      </c>
      <c r="K24" s="90">
        <v>0.14000000000000001</v>
      </c>
      <c r="L24" s="86"/>
    </row>
    <row r="25" spans="1:12" ht="15.75" x14ac:dyDescent="0.5">
      <c r="A25" s="32">
        <f>+'Hoja de trabajo de datos'!A25</f>
        <v>12</v>
      </c>
      <c r="B25" s="33" t="str">
        <f>+'Hoja de trabajo de datos'!B25</f>
        <v>Razón de deuda granja a activos (Mercado) - Finalizando</v>
      </c>
      <c r="C25" s="31"/>
      <c r="D25" s="4"/>
      <c r="E25" s="4"/>
      <c r="F25" s="95"/>
      <c r="G25" s="156">
        <v>0.51</v>
      </c>
      <c r="H25" s="157"/>
      <c r="I25" s="90">
        <v>0.45</v>
      </c>
      <c r="J25" s="90">
        <v>0.27</v>
      </c>
      <c r="K25" s="90">
        <v>0.44</v>
      </c>
      <c r="L25" s="86"/>
    </row>
    <row r="26" spans="1:12" ht="15.75" x14ac:dyDescent="0.5">
      <c r="A26" s="32">
        <f>+'Hoja de trabajo de datos'!A26</f>
        <v>13</v>
      </c>
      <c r="B26" s="33" t="str">
        <f>+'Hoja de trabajo de datos'!B26</f>
        <v>Equidad agrícola a la razón de activos (Mercado) - Finalizando</v>
      </c>
      <c r="C26" s="31"/>
      <c r="D26" s="4"/>
      <c r="E26" s="4"/>
      <c r="F26" s="95"/>
      <c r="G26" s="156">
        <v>0.49</v>
      </c>
      <c r="H26" s="157"/>
      <c r="I26" s="90">
        <v>0.55000000000000004</v>
      </c>
      <c r="J26" s="90">
        <v>0.73</v>
      </c>
      <c r="K26" s="90">
        <v>0.56000000000000005</v>
      </c>
      <c r="L26" s="86"/>
    </row>
    <row r="27" spans="1:12" ht="15.75" x14ac:dyDescent="0.5">
      <c r="A27" s="32">
        <f>+'Hoja de trabajo de datos'!A27</f>
        <v>14</v>
      </c>
      <c r="B27" s="33" t="str">
        <f>+'Hoja de trabajo de datos'!B27</f>
        <v>Tasa de retorno de los activos agrícolas (Costo)</v>
      </c>
      <c r="C27" s="36"/>
      <c r="D27" s="18"/>
      <c r="E27" s="18"/>
      <c r="F27" s="96"/>
      <c r="G27" s="156">
        <v>5.8000000000000003E-2</v>
      </c>
      <c r="H27" s="157"/>
      <c r="I27" s="90">
        <v>0.14699999999999999</v>
      </c>
      <c r="J27" s="90" t="s">
        <v>95</v>
      </c>
      <c r="K27" s="90">
        <v>6.3E-2</v>
      </c>
      <c r="L27" s="86"/>
    </row>
    <row r="28" spans="1:12" ht="15.75" x14ac:dyDescent="0.5">
      <c r="A28" s="32">
        <f>+'Hoja de trabajo de datos'!A28</f>
        <v>15</v>
      </c>
      <c r="B28" s="33" t="str">
        <f>+'Hoja de trabajo de datos'!B28</f>
        <v>Tasa de rendimiento de la equidad agrícola (Costo)</v>
      </c>
      <c r="C28" s="36"/>
      <c r="D28" s="18"/>
      <c r="E28" s="18"/>
      <c r="F28" s="96"/>
      <c r="G28" s="156">
        <v>2.4E-2</v>
      </c>
      <c r="H28" s="157"/>
      <c r="I28" s="90">
        <v>0.19500000000000001</v>
      </c>
      <c r="J28" s="90" t="s">
        <v>95</v>
      </c>
      <c r="K28" s="90">
        <v>5.3999999999999999E-2</v>
      </c>
      <c r="L28" s="86"/>
    </row>
    <row r="29" spans="1:12" ht="15.75" x14ac:dyDescent="0.5">
      <c r="A29" s="32">
        <f>+'Hoja de trabajo de datos'!A29</f>
        <v>16</v>
      </c>
      <c r="B29" s="33" t="str">
        <f>+'Hoja de trabajo de datos'!B29</f>
        <v>Ratio de cobertura de deuda a plazo **</v>
      </c>
      <c r="C29" s="31"/>
      <c r="D29" s="8"/>
      <c r="E29" s="8"/>
      <c r="F29" s="97"/>
      <c r="G29" s="162">
        <v>0.91</v>
      </c>
      <c r="H29" s="163"/>
      <c r="I29" s="87">
        <v>1.83</v>
      </c>
      <c r="J29" s="87">
        <v>1.58</v>
      </c>
      <c r="K29" s="85">
        <v>1.32</v>
      </c>
      <c r="L29" s="86"/>
    </row>
    <row r="30" spans="1:12" ht="15.75" x14ac:dyDescent="0.5">
      <c r="A30" s="32">
        <f>+'Hoja de trabajo de datos'!A30</f>
        <v>17</v>
      </c>
      <c r="B30" s="33" t="str">
        <f>+'Hoja de trabajo de datos'!B30</f>
        <v>Tasa de rotación de activos</v>
      </c>
      <c r="C30" s="31"/>
      <c r="D30" s="8"/>
      <c r="E30" s="8"/>
      <c r="F30" s="97"/>
      <c r="G30" s="156">
        <v>0.34399999999999997</v>
      </c>
      <c r="H30" s="157"/>
      <c r="I30" s="90">
        <v>0.42099999999999999</v>
      </c>
      <c r="J30" s="90" t="s">
        <v>95</v>
      </c>
      <c r="K30" s="90">
        <v>0.27200000000000002</v>
      </c>
      <c r="L30" s="86"/>
    </row>
    <row r="31" spans="1:12" ht="15.75" x14ac:dyDescent="0.5">
      <c r="A31" s="32">
        <f>+'Hoja de trabajo de datos'!A31</f>
        <v>18</v>
      </c>
      <c r="B31" s="33" t="str">
        <f>+'Hoja de trabajo de datos'!B31</f>
        <v>Ratio de gastos operativos</v>
      </c>
      <c r="C31" s="30"/>
      <c r="F31" s="98"/>
      <c r="G31" s="156">
        <v>0.67</v>
      </c>
      <c r="H31" s="157"/>
      <c r="I31" s="90">
        <v>0.61399999999999999</v>
      </c>
      <c r="J31" s="90">
        <v>0.66500000000000004</v>
      </c>
      <c r="K31" s="90">
        <v>0.65900000000000003</v>
      </c>
      <c r="L31" s="86"/>
    </row>
    <row r="32" spans="1:12" ht="16.149999999999999" thickBot="1" x14ac:dyDescent="0.55000000000000004">
      <c r="A32" s="32">
        <f>+'Hoja de trabajo de datos'!A32</f>
        <v>19</v>
      </c>
      <c r="B32" s="33" t="str">
        <f>+'Hoja de trabajo de datos'!B32</f>
        <v>Ratio de ingresos agrícolas netos</v>
      </c>
      <c r="C32" s="30"/>
      <c r="F32" s="98"/>
      <c r="G32" s="156">
        <v>0.17399999999999999</v>
      </c>
      <c r="H32" s="157"/>
      <c r="I32" s="90">
        <v>0.26800000000000002</v>
      </c>
      <c r="J32" s="90">
        <v>0.215</v>
      </c>
      <c r="K32" s="90">
        <v>0.20300000000000001</v>
      </c>
      <c r="L32" s="94"/>
    </row>
    <row r="33" spans="1:16" ht="18" customHeight="1" thickBot="1" x14ac:dyDescent="0.5">
      <c r="A33" s="16"/>
      <c r="B33" s="16"/>
      <c r="C33" s="16"/>
      <c r="D33" s="16"/>
      <c r="E33" s="16"/>
      <c r="F33" s="16"/>
      <c r="G33" s="16"/>
      <c r="H33" s="16"/>
      <c r="I33" s="16"/>
      <c r="J33" s="16"/>
      <c r="K33" s="16"/>
      <c r="L33" s="16"/>
    </row>
    <row r="34" spans="1:16" ht="15.95" customHeight="1" x14ac:dyDescent="0.5">
      <c r="A34" s="28" t="str">
        <f>+'Hoja de trabajo de datos'!A34</f>
        <v>Círculo 2-3 arriba que resaltan las fortalezas de esta operación</v>
      </c>
      <c r="C34" s="19"/>
      <c r="D34" s="19"/>
      <c r="E34" s="19"/>
      <c r="F34" s="19"/>
      <c r="G34" s="57"/>
      <c r="H34" s="20" t="str">
        <f>+'Hoja de trabajo de datos'!H34</f>
        <v>Dólares totales disponibles para el servicio de la deuda</v>
      </c>
      <c r="I34" s="43"/>
      <c r="J34" s="43"/>
      <c r="K34" s="43"/>
      <c r="L34" s="117">
        <f>+I9</f>
        <v>2020</v>
      </c>
    </row>
    <row r="35" spans="1:16" ht="15.95" customHeight="1" x14ac:dyDescent="0.5">
      <c r="A35" s="28" t="str">
        <f>+'Hoja de trabajo de datos'!A35</f>
        <v>Círculo 2-3 arriba que indique necesidades de mejora</v>
      </c>
      <c r="B35" s="8"/>
      <c r="C35" s="8"/>
      <c r="D35" s="8"/>
      <c r="E35" s="8"/>
      <c r="F35" s="8"/>
      <c r="G35" s="57"/>
      <c r="H35" s="28"/>
      <c r="I35" s="60" t="str">
        <f>+'Hoja de trabajo de datos'!I35</f>
        <v>(+) Ingresos agrícolas netos de operaciones</v>
      </c>
      <c r="J35" s="31"/>
      <c r="K35" s="31"/>
      <c r="L35" s="104">
        <v>73215</v>
      </c>
    </row>
    <row r="36" spans="1:16" ht="15.95" customHeight="1" thickBot="1" x14ac:dyDescent="0.55000000000000004">
      <c r="G36" s="58"/>
      <c r="H36" s="35"/>
      <c r="I36" s="60" t="str">
        <f>+'Hoja de trabajo de datos'!I36</f>
        <v>(+) Depreciación</v>
      </c>
      <c r="J36" s="30"/>
      <c r="K36" s="30"/>
      <c r="L36" s="104">
        <v>11214</v>
      </c>
      <c r="O36" s="8"/>
      <c r="P36" s="8"/>
    </row>
    <row r="37" spans="1:16" ht="15.95" customHeight="1" x14ac:dyDescent="0.5">
      <c r="A37" s="48"/>
      <c r="B37" s="49" t="str">
        <f>+'Hoja de trabajo de datos'!B37</f>
        <v>Metas</v>
      </c>
      <c r="C37" s="50"/>
      <c r="D37" s="50"/>
      <c r="E37" s="50"/>
      <c r="F37" s="51"/>
      <c r="G37" s="58"/>
      <c r="H37" s="35"/>
      <c r="I37" s="60" t="str">
        <f>+'Hoja de trabajo de datos'!I37</f>
        <v>(+) Ingresos personales</v>
      </c>
      <c r="J37" s="31"/>
      <c r="K37" s="31"/>
      <c r="L37" s="104">
        <v>17158</v>
      </c>
    </row>
    <row r="38" spans="1:16" ht="15.95" customHeight="1" x14ac:dyDescent="0.5">
      <c r="A38" s="26">
        <f>+'Hoja de trabajo de datos'!A38</f>
        <v>1</v>
      </c>
      <c r="B38" s="100"/>
      <c r="C38" s="100"/>
      <c r="D38" s="100"/>
      <c r="E38" s="100"/>
      <c r="F38" s="101"/>
      <c r="G38" s="58"/>
      <c r="H38" s="35"/>
      <c r="I38" s="60" t="str">
        <f>+'Hoja de trabajo de datos'!I38</f>
        <v>(-) Gastos de vida familiar</v>
      </c>
      <c r="J38" s="31"/>
      <c r="K38" s="31"/>
      <c r="L38" s="104">
        <v>47787</v>
      </c>
    </row>
    <row r="39" spans="1:16" ht="15.95" customHeight="1" x14ac:dyDescent="0.5">
      <c r="A39" s="26"/>
      <c r="B39" s="102"/>
      <c r="C39" s="102"/>
      <c r="D39" s="102"/>
      <c r="E39" s="102"/>
      <c r="F39" s="103"/>
      <c r="G39" s="58"/>
      <c r="H39" s="35"/>
      <c r="I39" s="60" t="str">
        <f>+'Hoja de trabajo de datos'!I39</f>
        <v>(-) Impuesto sobre la renta acumulado</v>
      </c>
      <c r="J39" s="31"/>
      <c r="K39" s="31"/>
      <c r="L39" s="104">
        <v>8557</v>
      </c>
    </row>
    <row r="40" spans="1:16" ht="15.95" customHeight="1" x14ac:dyDescent="0.5">
      <c r="A40" s="26"/>
      <c r="B40" s="8"/>
      <c r="C40" s="15"/>
      <c r="D40" s="15"/>
      <c r="E40" s="15"/>
      <c r="F40" s="42"/>
      <c r="G40" s="58"/>
      <c r="H40" s="35"/>
      <c r="I40" s="60" t="str">
        <f>+'Hoja de trabajo de datos'!I40</f>
        <v>(+) Interés</v>
      </c>
      <c r="J40" s="31"/>
      <c r="K40" s="31"/>
      <c r="L40" s="105">
        <v>11978</v>
      </c>
    </row>
    <row r="41" spans="1:16" ht="15.95" customHeight="1" thickBot="1" x14ac:dyDescent="0.55000000000000004">
      <c r="A41" s="26">
        <f>+'Hoja de trabajo de datos'!A41</f>
        <v>2</v>
      </c>
      <c r="B41" s="100"/>
      <c r="C41" s="100"/>
      <c r="D41" s="100"/>
      <c r="E41" s="100"/>
      <c r="F41" s="101"/>
      <c r="G41" s="57"/>
      <c r="H41" s="23" t="str">
        <f>+'Hoja de trabajo de datos'!H41</f>
        <v>Capacidad de reemplazo de deuda de capital (a)</v>
      </c>
      <c r="I41" s="59"/>
      <c r="J41" s="45"/>
      <c r="K41" s="45"/>
      <c r="L41" s="39">
        <f>SUM(L35:L37)-L38-L39+L40</f>
        <v>57221</v>
      </c>
    </row>
    <row r="42" spans="1:16" ht="15.75" customHeight="1" x14ac:dyDescent="0.5">
      <c r="A42" s="10"/>
      <c r="B42" s="102"/>
      <c r="C42" s="102"/>
      <c r="D42" s="102"/>
      <c r="E42" s="102"/>
      <c r="F42" s="103"/>
      <c r="G42" s="57"/>
      <c r="H42" s="20"/>
      <c r="I42" s="21" t="str">
        <f>+'Hoja de trabajo de datos'!I42</f>
        <v>Requisitos anuales del servicio de la deuda</v>
      </c>
      <c r="J42" s="43"/>
      <c r="K42" s="43"/>
      <c r="L42" s="46"/>
    </row>
    <row r="43" spans="1:16" ht="15.75" x14ac:dyDescent="0.5">
      <c r="A43" s="26"/>
      <c r="B43" s="8"/>
      <c r="C43" s="8"/>
      <c r="D43" s="8"/>
      <c r="E43" s="8"/>
      <c r="F43" s="9"/>
      <c r="G43" s="58"/>
      <c r="H43" s="35"/>
      <c r="I43" s="60" t="str">
        <f>+'Hoja de trabajo de datos'!I43</f>
        <v>Inmobiliarios</v>
      </c>
      <c r="J43" s="31"/>
      <c r="K43" s="31"/>
      <c r="L43" s="104">
        <v>15333</v>
      </c>
    </row>
    <row r="44" spans="1:16" ht="15.75" x14ac:dyDescent="0.5">
      <c r="A44" s="26">
        <f>+'Hoja de trabajo de datos'!A44</f>
        <v>3</v>
      </c>
      <c r="B44" s="100"/>
      <c r="C44" s="100"/>
      <c r="D44" s="100"/>
      <c r="E44" s="100"/>
      <c r="F44" s="101"/>
      <c r="G44" s="58"/>
      <c r="H44" s="35"/>
      <c r="I44" s="60" t="str">
        <f>+'Hoja de trabajo de datos'!I44</f>
        <v>Equipo</v>
      </c>
      <c r="J44" s="31"/>
      <c r="K44" s="31"/>
      <c r="L44" s="104">
        <v>7268</v>
      </c>
    </row>
    <row r="45" spans="1:16" ht="15.75" x14ac:dyDescent="0.5">
      <c r="A45" s="26"/>
      <c r="B45" s="102"/>
      <c r="C45" s="102"/>
      <c r="D45" s="102"/>
      <c r="E45" s="102"/>
      <c r="F45" s="103"/>
      <c r="G45" s="58"/>
      <c r="H45" s="35"/>
      <c r="I45" s="60" t="str">
        <f>+'Hoja de trabajo de datos'!I45</f>
        <v>Operando</v>
      </c>
      <c r="J45" s="31"/>
      <c r="K45" s="31"/>
      <c r="L45" s="104">
        <v>6678</v>
      </c>
    </row>
    <row r="46" spans="1:16" ht="16.149999999999999" thickBot="1" x14ac:dyDescent="0.55000000000000004">
      <c r="A46" s="11"/>
      <c r="B46" s="12"/>
      <c r="C46" s="12"/>
      <c r="D46" s="12"/>
      <c r="E46" s="12"/>
      <c r="F46" s="17"/>
      <c r="G46" s="58"/>
      <c r="H46" s="35"/>
      <c r="I46" s="60" t="str">
        <f>+'Hoja de trabajo de datos'!I46</f>
        <v>Otro/Personal</v>
      </c>
      <c r="J46" s="31"/>
      <c r="K46" s="31"/>
      <c r="L46" s="105" t="s">
        <v>95</v>
      </c>
    </row>
    <row r="47" spans="1:16" ht="15.75" x14ac:dyDescent="0.5">
      <c r="G47" s="58"/>
      <c r="H47" s="65"/>
      <c r="I47" s="21" t="str">
        <f>+'Hoja de trabajo de datos'!I47</f>
        <v>Servicio Total Anual de Deuda (b)</v>
      </c>
      <c r="J47" s="33"/>
      <c r="K47" s="33"/>
      <c r="L47" s="66">
        <f>SUM(L43:L46)</f>
        <v>29279</v>
      </c>
    </row>
    <row r="48" spans="1:16" ht="15.75" x14ac:dyDescent="0.5">
      <c r="G48" s="58"/>
      <c r="H48" s="82" t="str">
        <f>+'Hoja de trabajo de datos'!H48</f>
        <v>Margen de reembolso de la deuda de capital (a - b)</v>
      </c>
      <c r="I48" s="62"/>
      <c r="J48" s="61"/>
      <c r="K48" s="61"/>
      <c r="L48" s="63">
        <f>+L41-L47</f>
        <v>27942</v>
      </c>
    </row>
    <row r="49" spans="1:20" ht="16.149999999999999" thickBot="1" x14ac:dyDescent="0.55000000000000004">
      <c r="G49" s="58"/>
      <c r="H49" s="23" t="str">
        <f>+'Hoja de trabajo de datos'!H49</f>
        <v>Ratio de cobertura de deuda a plazo ** (a / b)</v>
      </c>
      <c r="I49" s="45"/>
      <c r="J49" s="45"/>
      <c r="K49" s="45"/>
      <c r="L49" s="52">
        <f>L41/L47</f>
        <v>1.9543358721267803</v>
      </c>
    </row>
    <row r="50" spans="1:20" ht="7.9" customHeight="1" thickBot="1" x14ac:dyDescent="0.5"/>
    <row r="51" spans="1:20" s="72" customFormat="1" ht="12" thickBot="1" x14ac:dyDescent="0.4">
      <c r="A51" s="164" t="str">
        <f>+'Hoja de trabajo de datos'!A51:L51</f>
        <v xml:space="preserve"> * Proyecto: Mejorar la resiliencia de los agricultores y la diversidad de evaluación financiera a través de la entrega inspirada en la tecnología y la tutoría colaborativa</v>
      </c>
      <c r="B51" s="165"/>
      <c r="C51" s="165"/>
      <c r="D51" s="165"/>
      <c r="E51" s="165"/>
      <c r="F51" s="165"/>
      <c r="G51" s="165"/>
      <c r="H51" s="165"/>
      <c r="I51" s="165"/>
      <c r="J51" s="165"/>
      <c r="K51" s="165"/>
      <c r="L51" s="166"/>
    </row>
    <row r="52" spans="1:20" x14ac:dyDescent="0.45">
      <c r="T52" s="6" t="s">
        <v>1</v>
      </c>
    </row>
    <row r="53" spans="1:20" x14ac:dyDescent="0.45">
      <c r="A53" s="8"/>
      <c r="B53" s="8"/>
      <c r="C53" s="8"/>
      <c r="D53" s="8"/>
      <c r="E53" s="8"/>
      <c r="F53" s="8"/>
    </row>
  </sheetData>
  <sheetProtection algorithmName="SHA-512" hashValue="xK6TvmkuMEl7dMQ7MhIwrAoa0zB9zSsNmkmfSYDgYKGX6wabA9I+CnLBTTImp4ymjl+v+V/3N3+B1ciyMSK57Q==" saltValue="rqB38Hb5FqfQl2XzfpX5Vg==" spinCount="100000" sheet="1" objects="1" scenarios="1"/>
  <mergeCells count="34">
    <mergeCell ref="G31:H31"/>
    <mergeCell ref="G32:H32"/>
    <mergeCell ref="A51:L51"/>
    <mergeCell ref="G25:H25"/>
    <mergeCell ref="G26:H26"/>
    <mergeCell ref="G27:H27"/>
    <mergeCell ref="G28:H28"/>
    <mergeCell ref="G29:H29"/>
    <mergeCell ref="G30:H30"/>
    <mergeCell ref="G24:H24"/>
    <mergeCell ref="G13:H13"/>
    <mergeCell ref="G14:H14"/>
    <mergeCell ref="G15:H15"/>
    <mergeCell ref="G16:H16"/>
    <mergeCell ref="G17:H17"/>
    <mergeCell ref="G18:H18"/>
    <mergeCell ref="G19:H19"/>
    <mergeCell ref="G20:H20"/>
    <mergeCell ref="G21:H21"/>
    <mergeCell ref="G22:H22"/>
    <mergeCell ref="G23:H23"/>
    <mergeCell ref="G12:H12"/>
    <mergeCell ref="A2:L2"/>
    <mergeCell ref="A3:L3"/>
    <mergeCell ref="A4:L4"/>
    <mergeCell ref="G5:H5"/>
    <mergeCell ref="C6:F6"/>
    <mergeCell ref="G6:H6"/>
    <mergeCell ref="K6:L6"/>
    <mergeCell ref="G7:H7"/>
    <mergeCell ref="G8:H8"/>
    <mergeCell ref="G9:H9"/>
    <mergeCell ref="G10:H10"/>
    <mergeCell ref="G11:H11"/>
  </mergeCells>
  <printOptions horizontalCentered="1"/>
  <pageMargins left="0.35" right="0.35" top="0.75" bottom="0.75" header="0.3" footer="0.3"/>
  <pageSetup scale="76" fitToHeight="0" orientation="portrait" r:id="rId1"/>
  <ignoredErrors>
    <ignoredError sqref="L4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Léame</vt:lpstr>
      <vt:lpstr>Hoja de trabajo de datos</vt:lpstr>
      <vt:lpstr>Tarjeta de Puntuación </vt:lpstr>
      <vt:lpstr>Estándar Financiero Glosario</vt:lpstr>
      <vt:lpstr>Muestra</vt:lpstr>
      <vt:lpstr>'Estándar Financiero Glosario'!Print_Area</vt:lpstr>
      <vt:lpstr>'Hoja de trabajo de datos'!Print_Area</vt:lpstr>
      <vt:lpstr>Léame!Print_Area</vt:lpstr>
      <vt:lpstr>Muestra!Print_Area</vt:lpstr>
      <vt:lpstr>'Hoja de trabajo de datos'!Print_Titles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Lecy, Delray D</dc:creator>
  <cp:lastModifiedBy>Delray Lecy</cp:lastModifiedBy>
  <cp:lastPrinted>2021-02-04T13:33:33Z</cp:lastPrinted>
  <dcterms:created xsi:type="dcterms:W3CDTF">2014-10-07T18:55:28Z</dcterms:created>
  <dcterms:modified xsi:type="dcterms:W3CDTF">2021-02-04T13:34:30Z</dcterms:modified>
</cp:coreProperties>
</file>